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5580" activeTab="0"/>
  </bookViews>
  <sheets>
    <sheet name="Факт (производство)" sheetId="1" r:id="rId1"/>
  </sheets>
  <externalReferences>
    <externalReference r:id="rId4"/>
  </externalReferences>
  <definedNames>
    <definedName name="Z_287B2741_924A_4DB5_973F_3FCCAE8BC49B_.wvu.PrintArea" localSheetId="0" hidden="1">'Факт (производство)'!$A$1:$S$85</definedName>
    <definedName name="_xlnm.Print_Area" localSheetId="0">'Факт (производство)'!$A$1:$T$87</definedName>
  </definedNames>
  <calcPr fullCalcOnLoad="1"/>
</workbook>
</file>

<file path=xl/sharedStrings.xml><?xml version="1.0" encoding="utf-8"?>
<sst xmlns="http://schemas.openxmlformats.org/spreadsheetml/2006/main" count="380" uniqueCount="114">
  <si>
    <t>(номер контактного телефона)</t>
  </si>
  <si>
    <t xml:space="preserve">             (дата составления документа)</t>
  </si>
  <si>
    <t>(расшифровка подписи)</t>
  </si>
  <si>
    <t xml:space="preserve">  (подпись)</t>
  </si>
  <si>
    <t>_______________________</t>
  </si>
  <si>
    <t>Должностное лицо, ответственное за составление формы</t>
  </si>
  <si>
    <t>М.П.</t>
  </si>
  <si>
    <t>* Заполняется в случае оказание услуги по горячему водоснабжению, вне зависимости от  вида системы теплоснабжения (открытой или закрытой)</t>
  </si>
  <si>
    <t>Примечание:</t>
  </si>
  <si>
    <t>в том числе по приборам учета</t>
  </si>
  <si>
    <t>7.5.n.1.</t>
  </si>
  <si>
    <t>организация -перепродавец n (указать наименование)</t>
  </si>
  <si>
    <t>7.5.n.</t>
  </si>
  <si>
    <t>…..</t>
  </si>
  <si>
    <t>….</t>
  </si>
  <si>
    <t>7.5.3.1.</t>
  </si>
  <si>
    <t>организация -перепродавец 2 (указать наименование)</t>
  </si>
  <si>
    <t>7.5.3.</t>
  </si>
  <si>
    <t>7.5.2.1.</t>
  </si>
  <si>
    <t>Организация-перепродавец 1 (указать наименование)</t>
  </si>
  <si>
    <t>7.5.2.</t>
  </si>
  <si>
    <t>в том числе</t>
  </si>
  <si>
    <t>7.5.1.</t>
  </si>
  <si>
    <t>организации-перепродавцы</t>
  </si>
  <si>
    <t>7.5.</t>
  </si>
  <si>
    <t>7.4.1.</t>
  </si>
  <si>
    <t xml:space="preserve">Прочие потребители </t>
  </si>
  <si>
    <t>7.4.</t>
  </si>
  <si>
    <t>7.3.1.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</si>
  <si>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союственниками помещений - иные организации, приобретающие коммунальные ресурсы)</t>
  </si>
  <si>
    <t>7.3.</t>
  </si>
  <si>
    <t>7.2.1.</t>
  </si>
  <si>
    <t>Бюджетные потребители</t>
  </si>
  <si>
    <t>7.2.</t>
  </si>
  <si>
    <t>7.1.1.</t>
  </si>
  <si>
    <t>На технологические нужды предприятия</t>
  </si>
  <si>
    <t>7.1.</t>
  </si>
  <si>
    <t>Полезный отпуск из теплосети</t>
  </si>
  <si>
    <t>Х</t>
  </si>
  <si>
    <t>Потери теплоэнергии в сети</t>
  </si>
  <si>
    <t>Отпуск теплоэнергии в сеть</t>
  </si>
  <si>
    <t>в том числе покупка потерь из тепловой сети</t>
  </si>
  <si>
    <t>из тепловой сети организации n (указать наименование), всего</t>
  </si>
  <si>
    <t xml:space="preserve">из тепловой сети организации 2 (указать наименование) всего, </t>
  </si>
  <si>
    <t>из тепловой сети</t>
  </si>
  <si>
    <t>4.2.</t>
  </si>
  <si>
    <t>в том числе потерь к коллекторов</t>
  </si>
  <si>
    <t>4.1.n.1.</t>
  </si>
  <si>
    <t>с коллекторов организации n (указать наименование), всего</t>
  </si>
  <si>
    <t>4.1.n.</t>
  </si>
  <si>
    <t>4.1.2.1.</t>
  </si>
  <si>
    <t>с коллекторов организации 2 (указать наименование), всего</t>
  </si>
  <si>
    <t>4.1.2.</t>
  </si>
  <si>
    <t>4.1.1.1.</t>
  </si>
  <si>
    <t>с коллекторов организации 1 (указать наименование), всего</t>
  </si>
  <si>
    <t>4.1.1.</t>
  </si>
  <si>
    <t>с коллекторов</t>
  </si>
  <si>
    <t>4.1.</t>
  </si>
  <si>
    <t>в собственную тепловую сеть</t>
  </si>
  <si>
    <t>3.6.</t>
  </si>
  <si>
    <t>3.5.n.1.</t>
  </si>
  <si>
    <t>3.5.n.</t>
  </si>
  <si>
    <t>3.5.3.1.</t>
  </si>
  <si>
    <t>3.5.3.</t>
  </si>
  <si>
    <t>3.5.2.1.</t>
  </si>
  <si>
    <t>3.5.2.</t>
  </si>
  <si>
    <t>3.5.1.</t>
  </si>
  <si>
    <t>3.5.</t>
  </si>
  <si>
    <t>3.4.1.</t>
  </si>
  <si>
    <t>3.4.</t>
  </si>
  <si>
    <t>3.3.1.</t>
  </si>
  <si>
    <t>Население, исполнители коммунальных услуг (управляющие организации, ТСЖ, ЖСК, жилищные или иные специализированные потребительские кооперативы, при непосредственном управлении многоквартирным домом союственниками помещений - иные организации,  приобретающие коммунальные ресурсы)</t>
  </si>
  <si>
    <t>3.3.</t>
  </si>
  <si>
    <t>3.2.1.</t>
  </si>
  <si>
    <t>3.2.</t>
  </si>
  <si>
    <t>3.1.1.</t>
  </si>
  <si>
    <t>3.1.</t>
  </si>
  <si>
    <t>Отпуск с коллекторов</t>
  </si>
  <si>
    <t>Расход теплоэнергии на собственные нужды</t>
  </si>
  <si>
    <t>Произведено теплоэнергии</t>
  </si>
  <si>
    <t>тыс. руб.</t>
  </si>
  <si>
    <t>тыс. Гкал</t>
  </si>
  <si>
    <t>объем горячей воды, справочно, м3*</t>
  </si>
  <si>
    <t>выручка</t>
  </si>
  <si>
    <t>объем</t>
  </si>
  <si>
    <t>Всего</t>
  </si>
  <si>
    <t>&gt;13 кг/см2</t>
  </si>
  <si>
    <t>7,0-13,0 кг/см2</t>
  </si>
  <si>
    <t>2,5-7,0 кг/см2</t>
  </si>
  <si>
    <t>1,2-2,5 кг/см2</t>
  </si>
  <si>
    <t xml:space="preserve">всего </t>
  </si>
  <si>
    <t xml:space="preserve"> на нужды горячего водоснабжения</t>
  </si>
  <si>
    <t>на нужды отопления</t>
  </si>
  <si>
    <t xml:space="preserve">Всего, горячая вода и пар </t>
  </si>
  <si>
    <t>острый и редуцированный пар</t>
  </si>
  <si>
    <t>Отборный пар, в том числе</t>
  </si>
  <si>
    <t>горячая вода</t>
  </si>
  <si>
    <t>Наименование показателей</t>
  </si>
  <si>
    <t>№/№</t>
  </si>
  <si>
    <t>Наименование организации _______________________________</t>
  </si>
  <si>
    <t xml:space="preserve">Фактическая </t>
  </si>
  <si>
    <t xml:space="preserve">форма </t>
  </si>
  <si>
    <t>к приложению № 1 приказа Министерства энергетики и жилищно-коммунального хозяйства Самарской области от "___" _________2012 года № ___</t>
  </si>
  <si>
    <t>Форма № 3</t>
  </si>
  <si>
    <t>ЗАО "Самарская кабельная компания"</t>
  </si>
  <si>
    <t>Покупная теплоэнергия (ОАО "Самараэнерго")</t>
  </si>
  <si>
    <t xml:space="preserve">из тепловой сети организации 1 (ОАО "Самараэнерго") всего, </t>
  </si>
  <si>
    <t>Генеральный директор</t>
  </si>
  <si>
    <t>В.Ф. Ключников_</t>
  </si>
  <si>
    <t>т. 228-24-57</t>
  </si>
  <si>
    <t>Баланс производства и распределения тепловой энергии за 2013 г.</t>
  </si>
  <si>
    <t>"__24_" _января___________ 2014_ год</t>
  </si>
  <si>
    <t>Инженер ОГЭ</t>
  </si>
  <si>
    <t>Т. В. Круглова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</si>
</sst>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4" fontId="20" fillId="25" borderId="10" xfId="0" applyNumberFormat="1" applyFont="1" applyFill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1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/>
    </xf>
    <xf numFmtId="4" fontId="20" fillId="24" borderId="10" xfId="0" applyNumberFormat="1" applyFont="1" applyFill="1" applyBorder="1" applyAlignment="1">
      <alignment/>
    </xf>
    <xf numFmtId="16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/>
    </xf>
    <xf numFmtId="4" fontId="20" fillId="25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164" fontId="20" fillId="25" borderId="1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2;&#1072;%20&#1086;%20&#1087;&#1086;&#1090;&#1088;&#1055;&#1072;&#1088;&#1069;&#1083;&#1069;&#1085;&#1057;&#1040;&#1052;&#1069;&#1057;&#1050;&#1054;%20&#1103;&#1085;&#1074;&#1072;&#1088;&#1100;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нзит2013г"/>
      <sheetName val="ЭлПотрЗАОСКК2013г"/>
      <sheetName val="СводнаяТепл2013г"/>
    </sheetNames>
    <sheetDataSet>
      <sheetData sheetId="2">
        <row r="15">
          <cell r="I15">
            <v>0</v>
          </cell>
          <cell r="J15">
            <v>536.55</v>
          </cell>
        </row>
        <row r="20">
          <cell r="J20">
            <v>34.95</v>
          </cell>
        </row>
        <row r="25">
          <cell r="J25">
            <v>0</v>
          </cell>
        </row>
        <row r="30">
          <cell r="J30">
            <v>234.75000000000003</v>
          </cell>
        </row>
        <row r="32">
          <cell r="C32">
            <v>16085</v>
          </cell>
          <cell r="D32">
            <v>18305</v>
          </cell>
          <cell r="G32">
            <v>2518</v>
          </cell>
          <cell r="K32">
            <v>2380.6500000000005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view="pageBreakPreview" zoomScale="60" zoomScalePageLayoutView="0" workbookViewId="0" topLeftCell="E1">
      <selection activeCell="M82" sqref="M82"/>
    </sheetView>
  </sheetViews>
  <sheetFormatPr defaultColWidth="9.00390625" defaultRowHeight="12.75"/>
  <cols>
    <col min="1" max="1" width="7.875" style="0" customWidth="1"/>
    <col min="2" max="2" width="82.125" style="0" customWidth="1"/>
    <col min="3" max="6" width="13.875" style="0" customWidth="1"/>
    <col min="7" max="8" width="15.125" style="0" customWidth="1"/>
    <col min="9" max="10" width="14.50390625" style="0" customWidth="1"/>
    <col min="11" max="14" width="12.875" style="0" customWidth="1"/>
    <col min="15" max="16" width="12.625" style="0" customWidth="1"/>
    <col min="17" max="18" width="13.375" style="0" customWidth="1"/>
    <col min="19" max="19" width="12.625" style="0" customWidth="1"/>
    <col min="20" max="20" width="13.00390625" style="0" customWidth="1"/>
    <col min="21" max="21" width="9.625" style="0" bestFit="1" customWidth="1"/>
  </cols>
  <sheetData>
    <row r="1" spans="11:20" ht="12.75">
      <c r="K1" s="31"/>
      <c r="L1" s="31"/>
      <c r="M1" s="28"/>
      <c r="N1" s="28"/>
      <c r="O1" s="28"/>
      <c r="P1" s="28"/>
      <c r="Q1" s="28"/>
      <c r="R1" s="28"/>
      <c r="S1" s="33" t="s">
        <v>103</v>
      </c>
      <c r="T1" s="33"/>
    </row>
    <row r="2" spans="7:20" ht="48" customHeight="1">
      <c r="G2" s="34"/>
      <c r="H2" s="34"/>
      <c r="I2" s="34"/>
      <c r="J2" s="7"/>
      <c r="K2" s="34"/>
      <c r="L2" s="34"/>
      <c r="M2" s="34"/>
      <c r="N2" s="7"/>
      <c r="O2" s="8"/>
      <c r="P2" s="8"/>
      <c r="Q2" s="34" t="s">
        <v>102</v>
      </c>
      <c r="R2" s="34"/>
      <c r="S2" s="34"/>
      <c r="T2" s="34"/>
    </row>
    <row r="3" spans="1:19" ht="22.5" customHeight="1">
      <c r="A3" s="43" t="s">
        <v>110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13.5">
      <c r="A4" s="29"/>
      <c r="B4" s="3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3.5">
      <c r="A5" s="44" t="s">
        <v>101</v>
      </c>
      <c r="B5" s="44" t="s">
        <v>100</v>
      </c>
      <c r="C5" s="30" t="s">
        <v>99</v>
      </c>
      <c r="D5" s="30"/>
      <c r="E5" s="30" t="s">
        <v>104</v>
      </c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2.75">
      <c r="A6" s="44"/>
      <c r="B6" s="44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0" ht="13.5">
      <c r="A7" s="40" t="s">
        <v>98</v>
      </c>
      <c r="B7" s="40" t="s">
        <v>97</v>
      </c>
      <c r="C7" s="40" t="s">
        <v>96</v>
      </c>
      <c r="D7" s="40"/>
      <c r="E7" s="40"/>
      <c r="F7" s="40"/>
      <c r="G7" s="40" t="s">
        <v>95</v>
      </c>
      <c r="H7" s="40"/>
      <c r="I7" s="40"/>
      <c r="J7" s="40"/>
      <c r="K7" s="40"/>
      <c r="L7" s="40"/>
      <c r="M7" s="40"/>
      <c r="N7" s="40"/>
      <c r="O7" s="40"/>
      <c r="P7" s="40"/>
      <c r="Q7" s="40" t="s">
        <v>94</v>
      </c>
      <c r="R7" s="40"/>
      <c r="S7" s="40" t="s">
        <v>93</v>
      </c>
      <c r="T7" s="40"/>
    </row>
    <row r="8" spans="1:20" ht="48" customHeight="1">
      <c r="A8" s="40"/>
      <c r="B8" s="40"/>
      <c r="C8" s="26" t="s">
        <v>92</v>
      </c>
      <c r="D8" s="40" t="s">
        <v>91</v>
      </c>
      <c r="E8" s="40"/>
      <c r="F8" s="26" t="s">
        <v>90</v>
      </c>
      <c r="G8" s="35" t="s">
        <v>89</v>
      </c>
      <c r="H8" s="35"/>
      <c r="I8" s="36" t="s">
        <v>88</v>
      </c>
      <c r="J8" s="37"/>
      <c r="K8" s="37" t="s">
        <v>87</v>
      </c>
      <c r="L8" s="37"/>
      <c r="M8" s="37" t="s">
        <v>86</v>
      </c>
      <c r="N8" s="37"/>
      <c r="O8" s="38" t="s">
        <v>85</v>
      </c>
      <c r="P8" s="39"/>
      <c r="Q8" s="40"/>
      <c r="R8" s="40"/>
      <c r="S8" s="40"/>
      <c r="T8" s="40"/>
    </row>
    <row r="9" spans="1:21" ht="13.5">
      <c r="A9" s="40"/>
      <c r="B9" s="40"/>
      <c r="C9" s="40" t="s">
        <v>84</v>
      </c>
      <c r="D9" s="40"/>
      <c r="E9" s="40"/>
      <c r="F9" s="26" t="s">
        <v>83</v>
      </c>
      <c r="G9" s="26" t="s">
        <v>84</v>
      </c>
      <c r="H9" s="26" t="s">
        <v>83</v>
      </c>
      <c r="I9" s="26" t="s">
        <v>84</v>
      </c>
      <c r="J9" s="26" t="s">
        <v>83</v>
      </c>
      <c r="K9" s="26" t="s">
        <v>84</v>
      </c>
      <c r="L9" s="26" t="s">
        <v>83</v>
      </c>
      <c r="M9" s="26" t="s">
        <v>84</v>
      </c>
      <c r="N9" s="26" t="s">
        <v>83</v>
      </c>
      <c r="O9" s="26" t="s">
        <v>84</v>
      </c>
      <c r="P9" s="26" t="s">
        <v>83</v>
      </c>
      <c r="Q9" s="26" t="s">
        <v>84</v>
      </c>
      <c r="R9" s="26" t="s">
        <v>83</v>
      </c>
      <c r="S9" s="26" t="s">
        <v>84</v>
      </c>
      <c r="T9" s="26" t="s">
        <v>83</v>
      </c>
      <c r="U9" s="28"/>
    </row>
    <row r="10" spans="1:20" ht="54.75">
      <c r="A10" s="40"/>
      <c r="B10" s="40"/>
      <c r="C10" s="27" t="s">
        <v>81</v>
      </c>
      <c r="D10" s="27" t="s">
        <v>81</v>
      </c>
      <c r="E10" s="27" t="s">
        <v>82</v>
      </c>
      <c r="F10" s="27" t="s">
        <v>80</v>
      </c>
      <c r="G10" s="26" t="s">
        <v>81</v>
      </c>
      <c r="H10" s="26" t="s">
        <v>80</v>
      </c>
      <c r="I10" s="26" t="s">
        <v>81</v>
      </c>
      <c r="J10" s="26" t="s">
        <v>80</v>
      </c>
      <c r="K10" s="26" t="s">
        <v>81</v>
      </c>
      <c r="L10" s="26" t="s">
        <v>80</v>
      </c>
      <c r="M10" s="26" t="s">
        <v>81</v>
      </c>
      <c r="N10" s="26" t="s">
        <v>80</v>
      </c>
      <c r="O10" s="26" t="s">
        <v>81</v>
      </c>
      <c r="P10" s="26" t="s">
        <v>80</v>
      </c>
      <c r="Q10" s="26" t="s">
        <v>81</v>
      </c>
      <c r="R10" s="26" t="s">
        <v>80</v>
      </c>
      <c r="S10" s="26" t="s">
        <v>81</v>
      </c>
      <c r="T10" s="26" t="s">
        <v>80</v>
      </c>
    </row>
    <row r="11" spans="1:20" ht="19.5" customHeight="1">
      <c r="A11" s="16">
        <v>1</v>
      </c>
      <c r="B11" s="24" t="s">
        <v>79</v>
      </c>
      <c r="C11" s="14">
        <f>C55-C34-C33+C13+C12</f>
        <v>0</v>
      </c>
      <c r="D11" s="14"/>
      <c r="E11" s="14"/>
      <c r="F11" s="22" t="s">
        <v>38</v>
      </c>
      <c r="G11" s="14">
        <f>G55-G34-G33+G13+G12</f>
        <v>0</v>
      </c>
      <c r="H11" s="22" t="s">
        <v>38</v>
      </c>
      <c r="I11" s="14">
        <f>I55-I34-I33+I13+I12</f>
        <v>0</v>
      </c>
      <c r="J11" s="22" t="s">
        <v>38</v>
      </c>
      <c r="K11" s="14">
        <f>K55-K34-K33+K13+K12</f>
        <v>0</v>
      </c>
      <c r="L11" s="22" t="s">
        <v>38</v>
      </c>
      <c r="M11" s="14">
        <f>M55-M34-M33+M13+M12</f>
        <v>0</v>
      </c>
      <c r="N11" s="22" t="s">
        <v>38</v>
      </c>
      <c r="O11" s="14">
        <f>O55-O34-O33+O13+O12</f>
        <v>0</v>
      </c>
      <c r="P11" s="22" t="s">
        <v>38</v>
      </c>
      <c r="Q11" s="14">
        <f>Q55-Q34-Q33+Q13+Q12</f>
        <v>0</v>
      </c>
      <c r="R11" s="22" t="s">
        <v>38</v>
      </c>
      <c r="S11" s="14">
        <f>S55-S34-S33+S13+S12</f>
        <v>0</v>
      </c>
      <c r="T11" s="22" t="s">
        <v>38</v>
      </c>
    </row>
    <row r="12" spans="1:20" ht="18" customHeight="1">
      <c r="A12" s="16">
        <v>2</v>
      </c>
      <c r="B12" s="24" t="s">
        <v>78</v>
      </c>
      <c r="C12" s="14"/>
      <c r="D12" s="14"/>
      <c r="E12" s="14"/>
      <c r="F12" s="22" t="s">
        <v>38</v>
      </c>
      <c r="G12" s="14"/>
      <c r="H12" s="22" t="s">
        <v>38</v>
      </c>
      <c r="I12" s="14"/>
      <c r="J12" s="22" t="s">
        <v>38</v>
      </c>
      <c r="K12" s="14"/>
      <c r="L12" s="22" t="s">
        <v>38</v>
      </c>
      <c r="M12" s="14"/>
      <c r="N12" s="22" t="s">
        <v>38</v>
      </c>
      <c r="O12" s="14">
        <f>G12+I12+K12+M12</f>
        <v>0</v>
      </c>
      <c r="P12" s="22" t="s">
        <v>38</v>
      </c>
      <c r="Q12" s="14"/>
      <c r="R12" s="22" t="s">
        <v>38</v>
      </c>
      <c r="S12" s="14">
        <f>Q12+O12+C12+D12</f>
        <v>0</v>
      </c>
      <c r="T12" s="22" t="s">
        <v>38</v>
      </c>
    </row>
    <row r="13" spans="1:21" ht="12.75">
      <c r="A13" s="16">
        <v>3</v>
      </c>
      <c r="B13" s="24" t="s">
        <v>77</v>
      </c>
      <c r="C13" s="14">
        <f>C14+C16+C18+C20+C22+C33</f>
        <v>0</v>
      </c>
      <c r="D13" s="14"/>
      <c r="E13" s="14"/>
      <c r="F13" s="14">
        <f>F14+F16+F18+F20+F22</f>
        <v>0</v>
      </c>
      <c r="G13" s="14">
        <f>G14+G16+G18+G20+G22+G33</f>
        <v>0</v>
      </c>
      <c r="H13" s="14">
        <f>H14+H16+H18+H20+H22</f>
        <v>0</v>
      </c>
      <c r="I13" s="14">
        <f>I14+I16+I18+I20+I22+I33</f>
        <v>0</v>
      </c>
      <c r="J13" s="14">
        <f>J14+J16+J18+J20+J22</f>
        <v>0</v>
      </c>
      <c r="K13" s="14">
        <f>K14+K16+K18+K20+K22+K33</f>
        <v>0</v>
      </c>
      <c r="L13" s="14">
        <f>L14+L16+L18+L20+L22</f>
        <v>0</v>
      </c>
      <c r="M13" s="14">
        <f>M14+M16+M18+M20+M22+M33</f>
        <v>0</v>
      </c>
      <c r="N13" s="14">
        <f>N14+N16+N18+N20+N22</f>
        <v>0</v>
      </c>
      <c r="O13" s="14">
        <f>O14+O16+O18+O20+O22+O33</f>
        <v>0</v>
      </c>
      <c r="P13" s="14">
        <f>P14+P16+P18+P20+P22</f>
        <v>0</v>
      </c>
      <c r="Q13" s="14">
        <f>Q14+Q16+Q18+Q20+Q22+Q33</f>
        <v>0</v>
      </c>
      <c r="R13" s="14">
        <f>R14+R16+R18+R20+R22</f>
        <v>0</v>
      </c>
      <c r="S13" s="14">
        <f>S14+S16+S18+S20+S22+S33</f>
        <v>0</v>
      </c>
      <c r="T13" s="14">
        <f>T14+T16+T18+T20+T22</f>
        <v>0</v>
      </c>
      <c r="U13" s="25"/>
    </row>
    <row r="14" spans="1:20" ht="12.75">
      <c r="A14" s="21" t="s">
        <v>76</v>
      </c>
      <c r="B14" s="24" t="s">
        <v>35</v>
      </c>
      <c r="C14" s="14"/>
      <c r="D14" s="14"/>
      <c r="E14" s="14"/>
      <c r="F14" s="23"/>
      <c r="G14" s="14"/>
      <c r="H14" s="14"/>
      <c r="I14" s="14"/>
      <c r="J14" s="14"/>
      <c r="K14" s="14"/>
      <c r="L14" s="14"/>
      <c r="M14" s="14"/>
      <c r="N14" s="14"/>
      <c r="O14" s="14">
        <f aca="true" t="shared" si="0" ref="O14:P21">G14+I14+K14+M14</f>
        <v>0</v>
      </c>
      <c r="P14" s="14">
        <f t="shared" si="0"/>
        <v>0</v>
      </c>
      <c r="Q14" s="14"/>
      <c r="R14" s="14"/>
      <c r="S14" s="14">
        <f aca="true" t="shared" si="1" ref="S14:S21">Q14+O14+C14+D14</f>
        <v>0</v>
      </c>
      <c r="T14" s="14">
        <f aca="true" t="shared" si="2" ref="T14:T21">R14+P14+F14</f>
        <v>0</v>
      </c>
    </row>
    <row r="15" spans="1:20" ht="12.75">
      <c r="A15" s="21" t="s">
        <v>75</v>
      </c>
      <c r="B15" s="15" t="s">
        <v>9</v>
      </c>
      <c r="C15" s="14"/>
      <c r="D15" s="14"/>
      <c r="E15" s="14"/>
      <c r="F15" s="23"/>
      <c r="G15" s="14"/>
      <c r="H15" s="14"/>
      <c r="I15" s="14"/>
      <c r="J15" s="14"/>
      <c r="K15" s="14"/>
      <c r="L15" s="14"/>
      <c r="M15" s="14"/>
      <c r="N15" s="14"/>
      <c r="O15" s="14">
        <f t="shared" si="0"/>
        <v>0</v>
      </c>
      <c r="P15" s="14">
        <f t="shared" si="0"/>
        <v>0</v>
      </c>
      <c r="Q15" s="14"/>
      <c r="R15" s="14"/>
      <c r="S15" s="14">
        <f t="shared" si="1"/>
        <v>0</v>
      </c>
      <c r="T15" s="14">
        <f t="shared" si="2"/>
        <v>0</v>
      </c>
    </row>
    <row r="16" spans="1:20" ht="18" customHeight="1">
      <c r="A16" s="16" t="s">
        <v>74</v>
      </c>
      <c r="B16" s="24" t="s">
        <v>32</v>
      </c>
      <c r="C16" s="14"/>
      <c r="D16" s="14"/>
      <c r="E16" s="14"/>
      <c r="F16" s="23"/>
      <c r="G16" s="14"/>
      <c r="H16" s="14"/>
      <c r="I16" s="14"/>
      <c r="J16" s="14"/>
      <c r="K16" s="14"/>
      <c r="L16" s="14"/>
      <c r="M16" s="14"/>
      <c r="N16" s="14"/>
      <c r="O16" s="14">
        <f t="shared" si="0"/>
        <v>0</v>
      </c>
      <c r="P16" s="14">
        <f t="shared" si="0"/>
        <v>0</v>
      </c>
      <c r="Q16" s="14"/>
      <c r="R16" s="14"/>
      <c r="S16" s="14">
        <f t="shared" si="1"/>
        <v>0</v>
      </c>
      <c r="T16" s="14">
        <f t="shared" si="2"/>
        <v>0</v>
      </c>
    </row>
    <row r="17" spans="1:20" ht="12.75">
      <c r="A17" s="16" t="s">
        <v>73</v>
      </c>
      <c r="B17" s="15" t="s">
        <v>9</v>
      </c>
      <c r="C17" s="14"/>
      <c r="D17" s="14"/>
      <c r="E17" s="14"/>
      <c r="F17" s="23"/>
      <c r="G17" s="14"/>
      <c r="H17" s="14"/>
      <c r="I17" s="14"/>
      <c r="J17" s="14"/>
      <c r="K17" s="14"/>
      <c r="L17" s="14"/>
      <c r="M17" s="14"/>
      <c r="N17" s="14"/>
      <c r="O17" s="14">
        <f t="shared" si="0"/>
        <v>0</v>
      </c>
      <c r="P17" s="14">
        <f t="shared" si="0"/>
        <v>0</v>
      </c>
      <c r="Q17" s="14"/>
      <c r="R17" s="14"/>
      <c r="S17" s="14">
        <f t="shared" si="1"/>
        <v>0</v>
      </c>
      <c r="T17" s="14">
        <f t="shared" si="2"/>
        <v>0</v>
      </c>
    </row>
    <row r="18" spans="1:20" ht="55.5" customHeight="1">
      <c r="A18" s="16" t="s">
        <v>72</v>
      </c>
      <c r="B18" s="24" t="s">
        <v>71</v>
      </c>
      <c r="C18" s="14"/>
      <c r="D18" s="14"/>
      <c r="E18" s="14"/>
      <c r="F18" s="23"/>
      <c r="G18" s="14"/>
      <c r="H18" s="14"/>
      <c r="I18" s="14"/>
      <c r="J18" s="14"/>
      <c r="K18" s="14"/>
      <c r="L18" s="14"/>
      <c r="M18" s="14"/>
      <c r="N18" s="14"/>
      <c r="O18" s="14">
        <f t="shared" si="0"/>
        <v>0</v>
      </c>
      <c r="P18" s="14">
        <f t="shared" si="0"/>
        <v>0</v>
      </c>
      <c r="Q18" s="14"/>
      <c r="R18" s="14"/>
      <c r="S18" s="14">
        <f t="shared" si="1"/>
        <v>0</v>
      </c>
      <c r="T18" s="14">
        <f t="shared" si="2"/>
        <v>0</v>
      </c>
    </row>
    <row r="19" spans="1:20" ht="18.75" customHeight="1">
      <c r="A19" s="16" t="s">
        <v>70</v>
      </c>
      <c r="B19" s="15" t="s">
        <v>9</v>
      </c>
      <c r="C19" s="14"/>
      <c r="D19" s="14"/>
      <c r="E19" s="14"/>
      <c r="F19" s="23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  <c r="P19" s="14">
        <f t="shared" si="0"/>
        <v>0</v>
      </c>
      <c r="Q19" s="14"/>
      <c r="R19" s="14"/>
      <c r="S19" s="14">
        <f t="shared" si="1"/>
        <v>0</v>
      </c>
      <c r="T19" s="14">
        <f t="shared" si="2"/>
        <v>0</v>
      </c>
    </row>
    <row r="20" spans="1:20" ht="12.75">
      <c r="A20" s="16" t="s">
        <v>69</v>
      </c>
      <c r="B20" s="24" t="s">
        <v>26</v>
      </c>
      <c r="C20" s="14"/>
      <c r="D20" s="14"/>
      <c r="E20" s="14"/>
      <c r="F20" s="23"/>
      <c r="G20" s="14"/>
      <c r="H20" s="14"/>
      <c r="I20" s="14"/>
      <c r="J20" s="14"/>
      <c r="K20" s="14"/>
      <c r="L20" s="14"/>
      <c r="M20" s="14"/>
      <c r="N20" s="14"/>
      <c r="O20" s="14">
        <f t="shared" si="0"/>
        <v>0</v>
      </c>
      <c r="P20" s="14">
        <f t="shared" si="0"/>
        <v>0</v>
      </c>
      <c r="Q20" s="14"/>
      <c r="R20" s="14"/>
      <c r="S20" s="14">
        <f t="shared" si="1"/>
        <v>0</v>
      </c>
      <c r="T20" s="14">
        <f t="shared" si="2"/>
        <v>0</v>
      </c>
    </row>
    <row r="21" spans="1:20" ht="12.75">
      <c r="A21" s="16" t="s">
        <v>68</v>
      </c>
      <c r="B21" s="15" t="s">
        <v>9</v>
      </c>
      <c r="C21" s="14"/>
      <c r="D21" s="14"/>
      <c r="E21" s="14"/>
      <c r="F21" s="23"/>
      <c r="G21" s="14"/>
      <c r="H21" s="14"/>
      <c r="I21" s="14"/>
      <c r="J21" s="14"/>
      <c r="K21" s="14"/>
      <c r="L21" s="14"/>
      <c r="M21" s="14"/>
      <c r="N21" s="14"/>
      <c r="O21" s="14">
        <f t="shared" si="0"/>
        <v>0</v>
      </c>
      <c r="P21" s="14">
        <f t="shared" si="0"/>
        <v>0</v>
      </c>
      <c r="Q21" s="14"/>
      <c r="R21" s="14"/>
      <c r="S21" s="14">
        <f t="shared" si="1"/>
        <v>0</v>
      </c>
      <c r="T21" s="14">
        <f t="shared" si="2"/>
        <v>0</v>
      </c>
    </row>
    <row r="22" spans="1:20" ht="12.75">
      <c r="A22" s="16" t="s">
        <v>67</v>
      </c>
      <c r="B22" s="24" t="s">
        <v>23</v>
      </c>
      <c r="C22" s="14">
        <f>C25+C27+C29+C31</f>
        <v>0</v>
      </c>
      <c r="D22" s="14"/>
      <c r="E22" s="14">
        <f aca="true" t="shared" si="3" ref="E22:T22">E25+E27+E29+E31</f>
        <v>0</v>
      </c>
      <c r="F22" s="14">
        <f t="shared" si="3"/>
        <v>0</v>
      </c>
      <c r="G22" s="14">
        <f t="shared" si="3"/>
        <v>0</v>
      </c>
      <c r="H22" s="14">
        <f t="shared" si="3"/>
        <v>0</v>
      </c>
      <c r="I22" s="14">
        <f t="shared" si="3"/>
        <v>0</v>
      </c>
      <c r="J22" s="14">
        <f t="shared" si="3"/>
        <v>0</v>
      </c>
      <c r="K22" s="14">
        <f t="shared" si="3"/>
        <v>0</v>
      </c>
      <c r="L22" s="14">
        <f t="shared" si="3"/>
        <v>0</v>
      </c>
      <c r="M22" s="14">
        <f t="shared" si="3"/>
        <v>0</v>
      </c>
      <c r="N22" s="14">
        <f t="shared" si="3"/>
        <v>0</v>
      </c>
      <c r="O22" s="14">
        <f t="shared" si="3"/>
        <v>0</v>
      </c>
      <c r="P22" s="14">
        <f t="shared" si="3"/>
        <v>0</v>
      </c>
      <c r="Q22" s="14">
        <f t="shared" si="3"/>
        <v>0</v>
      </c>
      <c r="R22" s="14">
        <f t="shared" si="3"/>
        <v>0</v>
      </c>
      <c r="S22" s="14">
        <f t="shared" si="3"/>
        <v>0</v>
      </c>
      <c r="T22" s="14">
        <f t="shared" si="3"/>
        <v>0</v>
      </c>
    </row>
    <row r="23" spans="1:20" ht="12.75">
      <c r="A23" s="16" t="s">
        <v>66</v>
      </c>
      <c r="B23" s="15" t="s">
        <v>9</v>
      </c>
      <c r="C23" s="14">
        <f>C26+C28+C30+C32</f>
        <v>0</v>
      </c>
      <c r="D23" s="14"/>
      <c r="E23" s="14">
        <f aca="true" t="shared" si="4" ref="E23:T23">E26+E28+E30+E32</f>
        <v>0</v>
      </c>
      <c r="F23" s="14">
        <f t="shared" si="4"/>
        <v>0</v>
      </c>
      <c r="G23" s="14">
        <f t="shared" si="4"/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4">
        <f t="shared" si="4"/>
        <v>0</v>
      </c>
      <c r="O23" s="14">
        <f t="shared" si="4"/>
        <v>0</v>
      </c>
      <c r="P23" s="14">
        <f t="shared" si="4"/>
        <v>0</v>
      </c>
      <c r="Q23" s="14">
        <f t="shared" si="4"/>
        <v>0</v>
      </c>
      <c r="R23" s="14">
        <f t="shared" si="4"/>
        <v>0</v>
      </c>
      <c r="S23" s="14">
        <f t="shared" si="4"/>
        <v>0</v>
      </c>
      <c r="T23" s="14">
        <f t="shared" si="4"/>
        <v>0</v>
      </c>
    </row>
    <row r="24" spans="1:20" ht="12.75">
      <c r="A24" s="16"/>
      <c r="B24" s="17" t="s">
        <v>21</v>
      </c>
      <c r="C24" s="19"/>
      <c r="D24" s="19"/>
      <c r="E24" s="19"/>
      <c r="F24" s="22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2.75">
      <c r="A25" s="16" t="s">
        <v>65</v>
      </c>
      <c r="B25" s="17" t="s">
        <v>19</v>
      </c>
      <c r="C25" s="14"/>
      <c r="D25" s="14"/>
      <c r="E25" s="14"/>
      <c r="F25" s="23"/>
      <c r="G25" s="14"/>
      <c r="H25" s="14"/>
      <c r="I25" s="14"/>
      <c r="J25" s="14"/>
      <c r="K25" s="14"/>
      <c r="L25" s="14"/>
      <c r="M25" s="14"/>
      <c r="N25" s="14"/>
      <c r="O25" s="14">
        <f aca="true" t="shared" si="5" ref="O25:P32">G25+I25+K25+M25</f>
        <v>0</v>
      </c>
      <c r="P25" s="14">
        <f t="shared" si="5"/>
        <v>0</v>
      </c>
      <c r="Q25" s="14"/>
      <c r="R25" s="14"/>
      <c r="S25" s="14">
        <f aca="true" t="shared" si="6" ref="S25:S32">Q25+O25+C25+D25</f>
        <v>0</v>
      </c>
      <c r="T25" s="14">
        <f aca="true" t="shared" si="7" ref="T25:T32">R25+P25+F25</f>
        <v>0</v>
      </c>
    </row>
    <row r="26" spans="1:20" ht="12.75">
      <c r="A26" s="16" t="s">
        <v>64</v>
      </c>
      <c r="B26" s="15" t="s">
        <v>9</v>
      </c>
      <c r="C26" s="14"/>
      <c r="D26" s="14"/>
      <c r="E26" s="14"/>
      <c r="F26" s="23"/>
      <c r="G26" s="14"/>
      <c r="H26" s="14"/>
      <c r="I26" s="14"/>
      <c r="J26" s="14"/>
      <c r="K26" s="14"/>
      <c r="L26" s="14"/>
      <c r="M26" s="14"/>
      <c r="N26" s="14"/>
      <c r="O26" s="14">
        <f t="shared" si="5"/>
        <v>0</v>
      </c>
      <c r="P26" s="14">
        <f t="shared" si="5"/>
        <v>0</v>
      </c>
      <c r="Q26" s="14"/>
      <c r="R26" s="14"/>
      <c r="S26" s="14">
        <f t="shared" si="6"/>
        <v>0</v>
      </c>
      <c r="T26" s="14">
        <f t="shared" si="7"/>
        <v>0</v>
      </c>
    </row>
    <row r="27" spans="1:20" ht="12.75">
      <c r="A27" s="18" t="s">
        <v>63</v>
      </c>
      <c r="B27" s="17" t="s">
        <v>16</v>
      </c>
      <c r="C27" s="14"/>
      <c r="D27" s="14"/>
      <c r="E27" s="14"/>
      <c r="F27" s="23"/>
      <c r="G27" s="14"/>
      <c r="H27" s="14"/>
      <c r="I27" s="14"/>
      <c r="J27" s="14"/>
      <c r="K27" s="14"/>
      <c r="L27" s="14"/>
      <c r="M27" s="14"/>
      <c r="N27" s="14"/>
      <c r="O27" s="14">
        <f t="shared" si="5"/>
        <v>0</v>
      </c>
      <c r="P27" s="14">
        <f t="shared" si="5"/>
        <v>0</v>
      </c>
      <c r="Q27" s="14"/>
      <c r="R27" s="14"/>
      <c r="S27" s="14">
        <f t="shared" si="6"/>
        <v>0</v>
      </c>
      <c r="T27" s="14">
        <f t="shared" si="7"/>
        <v>0</v>
      </c>
    </row>
    <row r="28" spans="1:20" ht="12.75">
      <c r="A28" s="16" t="s">
        <v>62</v>
      </c>
      <c r="B28" s="15" t="s">
        <v>9</v>
      </c>
      <c r="C28" s="14"/>
      <c r="D28" s="14"/>
      <c r="E28" s="14"/>
      <c r="F28" s="23"/>
      <c r="G28" s="14"/>
      <c r="H28" s="14"/>
      <c r="I28" s="14"/>
      <c r="J28" s="14"/>
      <c r="K28" s="14"/>
      <c r="L28" s="14"/>
      <c r="M28" s="14"/>
      <c r="N28" s="14"/>
      <c r="O28" s="14">
        <f t="shared" si="5"/>
        <v>0</v>
      </c>
      <c r="P28" s="14">
        <f t="shared" si="5"/>
        <v>0</v>
      </c>
      <c r="Q28" s="14"/>
      <c r="R28" s="14"/>
      <c r="S28" s="14">
        <f t="shared" si="6"/>
        <v>0</v>
      </c>
      <c r="T28" s="14">
        <f t="shared" si="7"/>
        <v>0</v>
      </c>
    </row>
    <row r="29" spans="1:20" ht="12.75">
      <c r="A29" s="16"/>
      <c r="B29" s="17" t="s">
        <v>14</v>
      </c>
      <c r="C29" s="14"/>
      <c r="D29" s="14"/>
      <c r="E29" s="14"/>
      <c r="F29" s="23"/>
      <c r="G29" s="14"/>
      <c r="H29" s="14"/>
      <c r="I29" s="14"/>
      <c r="J29" s="14"/>
      <c r="K29" s="14"/>
      <c r="L29" s="14"/>
      <c r="M29" s="14"/>
      <c r="N29" s="14"/>
      <c r="O29" s="14">
        <f t="shared" si="5"/>
        <v>0</v>
      </c>
      <c r="P29" s="14">
        <f t="shared" si="5"/>
        <v>0</v>
      </c>
      <c r="Q29" s="14"/>
      <c r="R29" s="14"/>
      <c r="S29" s="14">
        <f t="shared" si="6"/>
        <v>0</v>
      </c>
      <c r="T29" s="14">
        <f t="shared" si="7"/>
        <v>0</v>
      </c>
    </row>
    <row r="30" spans="1:20" ht="12.75">
      <c r="A30" s="16"/>
      <c r="B30" s="17" t="s">
        <v>13</v>
      </c>
      <c r="C30" s="14"/>
      <c r="D30" s="14"/>
      <c r="E30" s="14"/>
      <c r="F30" s="23"/>
      <c r="G30" s="14"/>
      <c r="H30" s="14"/>
      <c r="I30" s="14"/>
      <c r="J30" s="14"/>
      <c r="K30" s="14"/>
      <c r="L30" s="14"/>
      <c r="M30" s="14"/>
      <c r="N30" s="14"/>
      <c r="O30" s="14">
        <f t="shared" si="5"/>
        <v>0</v>
      </c>
      <c r="P30" s="14">
        <f t="shared" si="5"/>
        <v>0</v>
      </c>
      <c r="Q30" s="14"/>
      <c r="R30" s="14"/>
      <c r="S30" s="14">
        <f t="shared" si="6"/>
        <v>0</v>
      </c>
      <c r="T30" s="14">
        <f t="shared" si="7"/>
        <v>0</v>
      </c>
    </row>
    <row r="31" spans="1:20" ht="12.75">
      <c r="A31" s="16" t="s">
        <v>61</v>
      </c>
      <c r="B31" s="17" t="s">
        <v>11</v>
      </c>
      <c r="C31" s="14"/>
      <c r="D31" s="14"/>
      <c r="E31" s="14"/>
      <c r="F31" s="23"/>
      <c r="G31" s="14"/>
      <c r="H31" s="14"/>
      <c r="I31" s="14"/>
      <c r="J31" s="14"/>
      <c r="K31" s="14"/>
      <c r="L31" s="14"/>
      <c r="M31" s="14"/>
      <c r="N31" s="14"/>
      <c r="O31" s="14">
        <f t="shared" si="5"/>
        <v>0</v>
      </c>
      <c r="P31" s="14">
        <f t="shared" si="5"/>
        <v>0</v>
      </c>
      <c r="Q31" s="14"/>
      <c r="R31" s="14"/>
      <c r="S31" s="14">
        <f t="shared" si="6"/>
        <v>0</v>
      </c>
      <c r="T31" s="14">
        <f t="shared" si="7"/>
        <v>0</v>
      </c>
    </row>
    <row r="32" spans="1:20" ht="12.75">
      <c r="A32" s="16" t="s">
        <v>60</v>
      </c>
      <c r="B32" s="15" t="s">
        <v>9</v>
      </c>
      <c r="C32" s="14"/>
      <c r="D32" s="14"/>
      <c r="E32" s="14"/>
      <c r="F32" s="23"/>
      <c r="G32" s="14"/>
      <c r="H32" s="14"/>
      <c r="I32" s="14"/>
      <c r="J32" s="14"/>
      <c r="K32" s="14"/>
      <c r="L32" s="14"/>
      <c r="M32" s="14"/>
      <c r="N32" s="14"/>
      <c r="O32" s="14">
        <f t="shared" si="5"/>
        <v>0</v>
      </c>
      <c r="P32" s="14">
        <f t="shared" si="5"/>
        <v>0</v>
      </c>
      <c r="Q32" s="14"/>
      <c r="R32" s="14"/>
      <c r="S32" s="14">
        <f t="shared" si="6"/>
        <v>0</v>
      </c>
      <c r="T32" s="14">
        <f t="shared" si="7"/>
        <v>0</v>
      </c>
    </row>
    <row r="33" spans="1:20" ht="12.75">
      <c r="A33" s="16" t="s">
        <v>59</v>
      </c>
      <c r="B33" s="17" t="s">
        <v>58</v>
      </c>
      <c r="C33" s="14">
        <f>IF(C57=0,0,C55-C34)</f>
        <v>0</v>
      </c>
      <c r="D33" s="14"/>
      <c r="E33" s="14">
        <f>IF(E57=0,0,E55-E34)</f>
        <v>0</v>
      </c>
      <c r="F33" s="22" t="s">
        <v>38</v>
      </c>
      <c r="G33" s="14">
        <f>IF(G57=0,0,G55-G34)</f>
        <v>0</v>
      </c>
      <c r="H33" s="22" t="s">
        <v>38</v>
      </c>
      <c r="I33" s="14">
        <f>IF(I57=0,0,I55-I34)</f>
        <v>0</v>
      </c>
      <c r="J33" s="22" t="s">
        <v>38</v>
      </c>
      <c r="K33" s="14">
        <f>IF(K57=0,0,K55-K34)</f>
        <v>0</v>
      </c>
      <c r="L33" s="22" t="s">
        <v>38</v>
      </c>
      <c r="M33" s="14">
        <f>IF(M57=0,0,M55-M34)</f>
        <v>0</v>
      </c>
      <c r="N33" s="22" t="s">
        <v>38</v>
      </c>
      <c r="O33" s="14">
        <f>IF(O57=0,0,O55-O34)</f>
        <v>0</v>
      </c>
      <c r="P33" s="22" t="s">
        <v>38</v>
      </c>
      <c r="Q33" s="14">
        <f>IF(Q57=0,0,Q55-Q34)</f>
        <v>0</v>
      </c>
      <c r="R33" s="22" t="s">
        <v>38</v>
      </c>
      <c r="S33" s="14">
        <f>IF(S57=0,0,S55-S34)</f>
        <v>0</v>
      </c>
      <c r="T33" s="22" t="s">
        <v>38</v>
      </c>
    </row>
    <row r="34" spans="1:20" ht="12.75">
      <c r="A34" s="16">
        <v>4</v>
      </c>
      <c r="B34" s="17" t="s">
        <v>105</v>
      </c>
      <c r="C34" s="32">
        <f>C35+C45</f>
        <v>16.085</v>
      </c>
      <c r="D34" s="14"/>
      <c r="E34" s="14"/>
      <c r="F34" s="22" t="s">
        <v>38</v>
      </c>
      <c r="G34" s="14">
        <f>G35+G45</f>
        <v>0</v>
      </c>
      <c r="H34" s="22" t="s">
        <v>38</v>
      </c>
      <c r="I34" s="32">
        <f>I35+I45</f>
        <v>18.305</v>
      </c>
      <c r="J34" s="22" t="s">
        <v>38</v>
      </c>
      <c r="K34" s="14">
        <f>K35+K45</f>
        <v>0</v>
      </c>
      <c r="L34" s="22" t="s">
        <v>38</v>
      </c>
      <c r="M34" s="14">
        <f>M35+M45</f>
        <v>0</v>
      </c>
      <c r="N34" s="22" t="s">
        <v>38</v>
      </c>
      <c r="O34" s="14">
        <f>O35+O45</f>
        <v>18.305</v>
      </c>
      <c r="P34" s="22" t="s">
        <v>38</v>
      </c>
      <c r="Q34" s="14">
        <f>Q35+Q45</f>
        <v>0</v>
      </c>
      <c r="R34" s="22" t="s">
        <v>38</v>
      </c>
      <c r="S34" s="14">
        <f>S35+S45</f>
        <v>34.39</v>
      </c>
      <c r="T34" s="22" t="s">
        <v>38</v>
      </c>
    </row>
    <row r="35" spans="1:20" ht="12.75">
      <c r="A35" s="16" t="s">
        <v>57</v>
      </c>
      <c r="B35" s="17" t="s">
        <v>56</v>
      </c>
      <c r="C35" s="14">
        <f>C37+C39+C41+C43</f>
        <v>0</v>
      </c>
      <c r="D35" s="14"/>
      <c r="E35" s="14"/>
      <c r="F35" s="22" t="s">
        <v>38</v>
      </c>
      <c r="G35" s="14">
        <f>G37+G39+G41+G43</f>
        <v>0</v>
      </c>
      <c r="H35" s="22" t="s">
        <v>38</v>
      </c>
      <c r="I35" s="14">
        <f>I37+I39+I41+I43</f>
        <v>0</v>
      </c>
      <c r="J35" s="22" t="s">
        <v>38</v>
      </c>
      <c r="K35" s="14">
        <f>K37+K39+K41+K43</f>
        <v>0</v>
      </c>
      <c r="L35" s="22" t="s">
        <v>38</v>
      </c>
      <c r="M35" s="14">
        <f>M37+M39+M41+M43</f>
        <v>0</v>
      </c>
      <c r="N35" s="22" t="s">
        <v>38</v>
      </c>
      <c r="O35" s="14">
        <f>O37+O39+O41+O43</f>
        <v>0</v>
      </c>
      <c r="P35" s="22" t="s">
        <v>38</v>
      </c>
      <c r="Q35" s="14">
        <f>Q37+Q39+Q41+Q43</f>
        <v>0</v>
      </c>
      <c r="R35" s="22" t="s">
        <v>38</v>
      </c>
      <c r="S35" s="14">
        <f>S37+S39+S41+S43</f>
        <v>0</v>
      </c>
      <c r="T35" s="22" t="s">
        <v>38</v>
      </c>
    </row>
    <row r="36" spans="1:20" ht="12.75">
      <c r="A36" s="16"/>
      <c r="B36" s="17" t="s">
        <v>21</v>
      </c>
      <c r="C36" s="20"/>
      <c r="D36" s="20"/>
      <c r="E36" s="20"/>
      <c r="F36" s="19"/>
      <c r="G36" s="20"/>
      <c r="H36" s="19"/>
      <c r="I36" s="20"/>
      <c r="J36" s="19"/>
      <c r="K36" s="20"/>
      <c r="L36" s="19"/>
      <c r="M36" s="20"/>
      <c r="N36" s="19"/>
      <c r="O36" s="19"/>
      <c r="P36" s="19"/>
      <c r="Q36" s="20"/>
      <c r="R36" s="19"/>
      <c r="S36" s="19"/>
      <c r="T36" s="19"/>
    </row>
    <row r="37" spans="1:20" ht="12.75">
      <c r="A37" s="16" t="s">
        <v>55</v>
      </c>
      <c r="B37" s="17" t="s">
        <v>54</v>
      </c>
      <c r="C37" s="14"/>
      <c r="D37" s="14"/>
      <c r="E37" s="14"/>
      <c r="F37" s="22" t="s">
        <v>38</v>
      </c>
      <c r="G37" s="14"/>
      <c r="H37" s="22" t="s">
        <v>38</v>
      </c>
      <c r="I37" s="14"/>
      <c r="J37" s="22" t="s">
        <v>38</v>
      </c>
      <c r="K37" s="14"/>
      <c r="L37" s="22" t="s">
        <v>38</v>
      </c>
      <c r="M37" s="14"/>
      <c r="N37" s="22" t="s">
        <v>38</v>
      </c>
      <c r="O37" s="14">
        <f aca="true" t="shared" si="8" ref="O37:O44">G37+I37+K37+M37</f>
        <v>0</v>
      </c>
      <c r="P37" s="22" t="s">
        <v>38</v>
      </c>
      <c r="Q37" s="14"/>
      <c r="R37" s="22" t="s">
        <v>38</v>
      </c>
      <c r="S37" s="14">
        <f aca="true" t="shared" si="9" ref="S37:S44">Q37+O37+C37+D37</f>
        <v>0</v>
      </c>
      <c r="T37" s="22" t="s">
        <v>38</v>
      </c>
    </row>
    <row r="38" spans="1:20" ht="12.75">
      <c r="A38" s="16" t="s">
        <v>53</v>
      </c>
      <c r="B38" s="17" t="s">
        <v>46</v>
      </c>
      <c r="C38" s="14"/>
      <c r="D38" s="14"/>
      <c r="E38" s="14"/>
      <c r="F38" s="22" t="s">
        <v>38</v>
      </c>
      <c r="G38" s="14"/>
      <c r="H38" s="22" t="s">
        <v>38</v>
      </c>
      <c r="I38" s="14"/>
      <c r="J38" s="22" t="s">
        <v>38</v>
      </c>
      <c r="K38" s="14"/>
      <c r="L38" s="22" t="s">
        <v>38</v>
      </c>
      <c r="M38" s="14"/>
      <c r="N38" s="22" t="s">
        <v>38</v>
      </c>
      <c r="O38" s="14">
        <f t="shared" si="8"/>
        <v>0</v>
      </c>
      <c r="P38" s="22" t="s">
        <v>38</v>
      </c>
      <c r="Q38" s="14"/>
      <c r="R38" s="22" t="s">
        <v>38</v>
      </c>
      <c r="S38" s="14">
        <f t="shared" si="9"/>
        <v>0</v>
      </c>
      <c r="T38" s="22" t="s">
        <v>38</v>
      </c>
    </row>
    <row r="39" spans="1:20" ht="12.75">
      <c r="A39" s="16" t="s">
        <v>52</v>
      </c>
      <c r="B39" s="17" t="s">
        <v>51</v>
      </c>
      <c r="C39" s="14"/>
      <c r="D39" s="14"/>
      <c r="E39" s="14"/>
      <c r="F39" s="22" t="s">
        <v>38</v>
      </c>
      <c r="G39" s="14"/>
      <c r="H39" s="22" t="s">
        <v>38</v>
      </c>
      <c r="I39" s="14"/>
      <c r="J39" s="22" t="s">
        <v>38</v>
      </c>
      <c r="K39" s="14"/>
      <c r="L39" s="22" t="s">
        <v>38</v>
      </c>
      <c r="M39" s="14"/>
      <c r="N39" s="22" t="s">
        <v>38</v>
      </c>
      <c r="O39" s="14">
        <f t="shared" si="8"/>
        <v>0</v>
      </c>
      <c r="P39" s="22" t="s">
        <v>38</v>
      </c>
      <c r="Q39" s="14"/>
      <c r="R39" s="22" t="s">
        <v>38</v>
      </c>
      <c r="S39" s="14">
        <f t="shared" si="9"/>
        <v>0</v>
      </c>
      <c r="T39" s="22" t="s">
        <v>38</v>
      </c>
    </row>
    <row r="40" spans="1:20" ht="12.75">
      <c r="A40" s="16" t="s">
        <v>50</v>
      </c>
      <c r="B40" s="17" t="s">
        <v>46</v>
      </c>
      <c r="C40" s="14"/>
      <c r="D40" s="14"/>
      <c r="E40" s="14"/>
      <c r="F40" s="22" t="s">
        <v>38</v>
      </c>
      <c r="G40" s="14"/>
      <c r="H40" s="22" t="s">
        <v>38</v>
      </c>
      <c r="I40" s="14"/>
      <c r="J40" s="22" t="s">
        <v>38</v>
      </c>
      <c r="K40" s="14"/>
      <c r="L40" s="22" t="s">
        <v>38</v>
      </c>
      <c r="M40" s="14"/>
      <c r="N40" s="22" t="s">
        <v>38</v>
      </c>
      <c r="O40" s="14">
        <f t="shared" si="8"/>
        <v>0</v>
      </c>
      <c r="P40" s="22" t="s">
        <v>38</v>
      </c>
      <c r="Q40" s="14"/>
      <c r="R40" s="22" t="s">
        <v>38</v>
      </c>
      <c r="S40" s="14">
        <f t="shared" si="9"/>
        <v>0</v>
      </c>
      <c r="T40" s="22" t="s">
        <v>38</v>
      </c>
    </row>
    <row r="41" spans="1:20" ht="12.75">
      <c r="A41" s="16"/>
      <c r="B41" s="17" t="s">
        <v>13</v>
      </c>
      <c r="C41" s="14"/>
      <c r="D41" s="14"/>
      <c r="E41" s="14"/>
      <c r="F41" s="22" t="s">
        <v>38</v>
      </c>
      <c r="G41" s="14"/>
      <c r="H41" s="22" t="s">
        <v>38</v>
      </c>
      <c r="I41" s="14"/>
      <c r="J41" s="22" t="s">
        <v>38</v>
      </c>
      <c r="K41" s="14"/>
      <c r="L41" s="22" t="s">
        <v>38</v>
      </c>
      <c r="M41" s="14"/>
      <c r="N41" s="22" t="s">
        <v>38</v>
      </c>
      <c r="O41" s="14">
        <f t="shared" si="8"/>
        <v>0</v>
      </c>
      <c r="P41" s="22" t="s">
        <v>38</v>
      </c>
      <c r="Q41" s="14"/>
      <c r="R41" s="22" t="s">
        <v>38</v>
      </c>
      <c r="S41" s="14">
        <f t="shared" si="9"/>
        <v>0</v>
      </c>
      <c r="T41" s="22" t="s">
        <v>38</v>
      </c>
    </row>
    <row r="42" spans="1:20" ht="12.75">
      <c r="A42" s="16"/>
      <c r="B42" s="17" t="s">
        <v>14</v>
      </c>
      <c r="C42" s="14"/>
      <c r="D42" s="14"/>
      <c r="E42" s="14"/>
      <c r="F42" s="22" t="s">
        <v>38</v>
      </c>
      <c r="G42" s="14"/>
      <c r="H42" s="22" t="s">
        <v>38</v>
      </c>
      <c r="I42" s="14"/>
      <c r="J42" s="22" t="s">
        <v>38</v>
      </c>
      <c r="K42" s="14"/>
      <c r="L42" s="22" t="s">
        <v>38</v>
      </c>
      <c r="M42" s="14"/>
      <c r="N42" s="22" t="s">
        <v>38</v>
      </c>
      <c r="O42" s="14">
        <f t="shared" si="8"/>
        <v>0</v>
      </c>
      <c r="P42" s="22" t="s">
        <v>38</v>
      </c>
      <c r="Q42" s="14"/>
      <c r="R42" s="22" t="s">
        <v>38</v>
      </c>
      <c r="S42" s="14">
        <f t="shared" si="9"/>
        <v>0</v>
      </c>
      <c r="T42" s="22" t="s">
        <v>38</v>
      </c>
    </row>
    <row r="43" spans="1:20" ht="12.75">
      <c r="A43" s="16" t="s">
        <v>49</v>
      </c>
      <c r="B43" s="17" t="s">
        <v>48</v>
      </c>
      <c r="C43" s="14"/>
      <c r="D43" s="14"/>
      <c r="E43" s="14"/>
      <c r="F43" s="22" t="s">
        <v>38</v>
      </c>
      <c r="G43" s="14"/>
      <c r="H43" s="22" t="s">
        <v>38</v>
      </c>
      <c r="I43" s="14"/>
      <c r="J43" s="22" t="s">
        <v>38</v>
      </c>
      <c r="K43" s="14"/>
      <c r="L43" s="22" t="s">
        <v>38</v>
      </c>
      <c r="M43" s="14"/>
      <c r="N43" s="22" t="s">
        <v>38</v>
      </c>
      <c r="O43" s="14">
        <f t="shared" si="8"/>
        <v>0</v>
      </c>
      <c r="P43" s="22" t="s">
        <v>38</v>
      </c>
      <c r="Q43" s="14"/>
      <c r="R43" s="22" t="s">
        <v>38</v>
      </c>
      <c r="S43" s="14">
        <f t="shared" si="9"/>
        <v>0</v>
      </c>
      <c r="T43" s="22" t="s">
        <v>38</v>
      </c>
    </row>
    <row r="44" spans="1:20" ht="12.75">
      <c r="A44" s="16" t="s">
        <v>47</v>
      </c>
      <c r="B44" s="17" t="s">
        <v>46</v>
      </c>
      <c r="C44" s="14"/>
      <c r="D44" s="14"/>
      <c r="E44" s="14"/>
      <c r="F44" s="22" t="s">
        <v>38</v>
      </c>
      <c r="G44" s="14"/>
      <c r="H44" s="22" t="s">
        <v>38</v>
      </c>
      <c r="I44" s="14"/>
      <c r="J44" s="22" t="s">
        <v>38</v>
      </c>
      <c r="K44" s="14"/>
      <c r="L44" s="22" t="s">
        <v>38</v>
      </c>
      <c r="M44" s="14"/>
      <c r="N44" s="22" t="s">
        <v>38</v>
      </c>
      <c r="O44" s="14">
        <f t="shared" si="8"/>
        <v>0</v>
      </c>
      <c r="P44" s="22" t="s">
        <v>38</v>
      </c>
      <c r="Q44" s="14"/>
      <c r="R44" s="22" t="s">
        <v>38</v>
      </c>
      <c r="S44" s="14">
        <f t="shared" si="9"/>
        <v>0</v>
      </c>
      <c r="T44" s="22" t="s">
        <v>38</v>
      </c>
    </row>
    <row r="45" spans="1:20" ht="12.75">
      <c r="A45" s="16" t="s">
        <v>45</v>
      </c>
      <c r="B45" s="17" t="s">
        <v>44</v>
      </c>
      <c r="C45" s="32">
        <f>C47+C49+C53</f>
        <v>16.085</v>
      </c>
      <c r="D45" s="14"/>
      <c r="E45" s="14"/>
      <c r="F45" s="22" t="s">
        <v>38</v>
      </c>
      <c r="G45" s="14"/>
      <c r="H45" s="22" t="s">
        <v>38</v>
      </c>
      <c r="I45" s="32">
        <f>I47+I49+I51+I53</f>
        <v>18.305</v>
      </c>
      <c r="J45" s="22" t="s">
        <v>38</v>
      </c>
      <c r="K45" s="14">
        <f>K47+K49+K51+K53</f>
        <v>0</v>
      </c>
      <c r="L45" s="22" t="s">
        <v>38</v>
      </c>
      <c r="M45" s="14">
        <f>M47+M49+M51+M53</f>
        <v>0</v>
      </c>
      <c r="N45" s="22" t="s">
        <v>38</v>
      </c>
      <c r="O45" s="14">
        <f>O47+O49+O51+O53</f>
        <v>18.305</v>
      </c>
      <c r="P45" s="22" t="s">
        <v>38</v>
      </c>
      <c r="Q45" s="14">
        <f>Q47+Q49+Q51+Q53</f>
        <v>0</v>
      </c>
      <c r="R45" s="22" t="s">
        <v>38</v>
      </c>
      <c r="S45" s="14">
        <f>S47+S49+S51+S53</f>
        <v>34.39</v>
      </c>
      <c r="T45" s="22" t="s">
        <v>38</v>
      </c>
    </row>
    <row r="46" spans="1:20" ht="12.75">
      <c r="A46" s="16"/>
      <c r="B46" s="17" t="s">
        <v>21</v>
      </c>
      <c r="C46" s="32"/>
      <c r="D46" s="14"/>
      <c r="E46" s="14"/>
      <c r="F46" s="22" t="s">
        <v>38</v>
      </c>
      <c r="G46" s="14"/>
      <c r="H46" s="22" t="s">
        <v>38</v>
      </c>
      <c r="I46" s="32"/>
      <c r="J46" s="22" t="s">
        <v>38</v>
      </c>
      <c r="K46" s="14"/>
      <c r="L46" s="22" t="s">
        <v>38</v>
      </c>
      <c r="M46" s="14"/>
      <c r="N46" s="22" t="s">
        <v>38</v>
      </c>
      <c r="O46" s="14">
        <f aca="true" t="shared" si="10" ref="O46:O54">G46+I46+K46+M46</f>
        <v>0</v>
      </c>
      <c r="P46" s="22" t="s">
        <v>38</v>
      </c>
      <c r="Q46" s="14"/>
      <c r="R46" s="22" t="s">
        <v>38</v>
      </c>
      <c r="S46" s="14">
        <f aca="true" t="shared" si="11" ref="S46:S54">Q46+O46+C46+D46</f>
        <v>0</v>
      </c>
      <c r="T46" s="22" t="s">
        <v>38</v>
      </c>
    </row>
    <row r="47" spans="1:20" ht="12.75">
      <c r="A47" s="16"/>
      <c r="B47" s="17" t="s">
        <v>106</v>
      </c>
      <c r="C47" s="32">
        <f>'[1]СводнаяТепл2013г'!$C$32/1000</f>
        <v>16.085</v>
      </c>
      <c r="D47" s="14"/>
      <c r="E47" s="14"/>
      <c r="F47" s="22" t="s">
        <v>38</v>
      </c>
      <c r="G47" s="14"/>
      <c r="H47" s="22" t="s">
        <v>38</v>
      </c>
      <c r="I47" s="32">
        <f>'[1]СводнаяТепл2013г'!$D$32/1000</f>
        <v>18.305</v>
      </c>
      <c r="J47" s="22" t="s">
        <v>38</v>
      </c>
      <c r="K47" s="14"/>
      <c r="L47" s="22" t="s">
        <v>38</v>
      </c>
      <c r="M47" s="14"/>
      <c r="N47" s="22" t="s">
        <v>38</v>
      </c>
      <c r="O47" s="14">
        <f t="shared" si="10"/>
        <v>18.305</v>
      </c>
      <c r="P47" s="22" t="s">
        <v>38</v>
      </c>
      <c r="Q47" s="14"/>
      <c r="R47" s="22" t="s">
        <v>38</v>
      </c>
      <c r="S47" s="14">
        <f t="shared" si="11"/>
        <v>34.39</v>
      </c>
      <c r="T47" s="22" t="s">
        <v>38</v>
      </c>
    </row>
    <row r="48" spans="1:20" ht="12.75">
      <c r="A48" s="16"/>
      <c r="B48" s="17" t="s">
        <v>41</v>
      </c>
      <c r="C48" s="14"/>
      <c r="D48" s="14"/>
      <c r="E48" s="14"/>
      <c r="F48" s="22" t="s">
        <v>38</v>
      </c>
      <c r="G48" s="14"/>
      <c r="H48" s="22" t="s">
        <v>38</v>
      </c>
      <c r="I48" s="14"/>
      <c r="J48" s="22" t="s">
        <v>38</v>
      </c>
      <c r="K48" s="14"/>
      <c r="L48" s="22" t="s">
        <v>38</v>
      </c>
      <c r="M48" s="14"/>
      <c r="N48" s="22" t="s">
        <v>38</v>
      </c>
      <c r="O48" s="14">
        <f t="shared" si="10"/>
        <v>0</v>
      </c>
      <c r="P48" s="22" t="s">
        <v>38</v>
      </c>
      <c r="Q48" s="14"/>
      <c r="R48" s="22" t="s">
        <v>38</v>
      </c>
      <c r="S48" s="14">
        <f t="shared" si="11"/>
        <v>0</v>
      </c>
      <c r="T48" s="22" t="s">
        <v>38</v>
      </c>
    </row>
    <row r="49" spans="1:20" ht="12.75">
      <c r="A49" s="16"/>
      <c r="B49" s="17" t="s">
        <v>43</v>
      </c>
      <c r="C49" s="14"/>
      <c r="D49" s="14"/>
      <c r="E49" s="14"/>
      <c r="F49" s="22" t="s">
        <v>38</v>
      </c>
      <c r="G49" s="14"/>
      <c r="H49" s="22" t="s">
        <v>38</v>
      </c>
      <c r="I49" s="14"/>
      <c r="J49" s="22" t="s">
        <v>38</v>
      </c>
      <c r="K49" s="14"/>
      <c r="L49" s="22" t="s">
        <v>38</v>
      </c>
      <c r="M49" s="14"/>
      <c r="N49" s="22" t="s">
        <v>38</v>
      </c>
      <c r="O49" s="14">
        <f t="shared" si="10"/>
        <v>0</v>
      </c>
      <c r="P49" s="22" t="s">
        <v>38</v>
      </c>
      <c r="Q49" s="14"/>
      <c r="R49" s="22" t="s">
        <v>38</v>
      </c>
      <c r="S49" s="14">
        <f t="shared" si="11"/>
        <v>0</v>
      </c>
      <c r="T49" s="22" t="s">
        <v>38</v>
      </c>
    </row>
    <row r="50" spans="1:20" ht="12.75">
      <c r="A50" s="16"/>
      <c r="B50" s="17" t="s">
        <v>41</v>
      </c>
      <c r="C50" s="14"/>
      <c r="D50" s="14"/>
      <c r="E50" s="14"/>
      <c r="F50" s="22" t="s">
        <v>38</v>
      </c>
      <c r="G50" s="14"/>
      <c r="H50" s="22" t="s">
        <v>38</v>
      </c>
      <c r="I50" s="14"/>
      <c r="J50" s="22" t="s">
        <v>38</v>
      </c>
      <c r="K50" s="14"/>
      <c r="L50" s="22" t="s">
        <v>38</v>
      </c>
      <c r="M50" s="14"/>
      <c r="N50" s="22" t="s">
        <v>38</v>
      </c>
      <c r="O50" s="14">
        <f t="shared" si="10"/>
        <v>0</v>
      </c>
      <c r="P50" s="22" t="s">
        <v>38</v>
      </c>
      <c r="Q50" s="14"/>
      <c r="R50" s="22" t="s">
        <v>38</v>
      </c>
      <c r="S50" s="14">
        <f t="shared" si="11"/>
        <v>0</v>
      </c>
      <c r="T50" s="22" t="s">
        <v>38</v>
      </c>
    </row>
    <row r="51" spans="1:20" ht="12.75">
      <c r="A51" s="16"/>
      <c r="B51" s="17" t="s">
        <v>14</v>
      </c>
      <c r="C51" s="14"/>
      <c r="D51" s="14"/>
      <c r="E51" s="14"/>
      <c r="F51" s="22" t="s">
        <v>38</v>
      </c>
      <c r="G51" s="14"/>
      <c r="H51" s="22" t="s">
        <v>38</v>
      </c>
      <c r="I51" s="14"/>
      <c r="J51" s="22" t="s">
        <v>38</v>
      </c>
      <c r="K51" s="14"/>
      <c r="L51" s="22" t="s">
        <v>38</v>
      </c>
      <c r="M51" s="14"/>
      <c r="N51" s="22" t="s">
        <v>38</v>
      </c>
      <c r="O51" s="14">
        <f t="shared" si="10"/>
        <v>0</v>
      </c>
      <c r="P51" s="22" t="s">
        <v>38</v>
      </c>
      <c r="Q51" s="14"/>
      <c r="R51" s="22" t="s">
        <v>38</v>
      </c>
      <c r="S51" s="14">
        <f t="shared" si="11"/>
        <v>0</v>
      </c>
      <c r="T51" s="22" t="s">
        <v>38</v>
      </c>
    </row>
    <row r="52" spans="1:20" ht="12.75">
      <c r="A52" s="16"/>
      <c r="B52" s="17" t="s">
        <v>14</v>
      </c>
      <c r="C52" s="14"/>
      <c r="D52" s="14"/>
      <c r="E52" s="14"/>
      <c r="F52" s="22" t="s">
        <v>38</v>
      </c>
      <c r="G52" s="14"/>
      <c r="H52" s="22" t="s">
        <v>38</v>
      </c>
      <c r="I52" s="14"/>
      <c r="J52" s="22" t="s">
        <v>38</v>
      </c>
      <c r="K52" s="14"/>
      <c r="L52" s="22" t="s">
        <v>38</v>
      </c>
      <c r="M52" s="14"/>
      <c r="N52" s="22" t="s">
        <v>38</v>
      </c>
      <c r="O52" s="14">
        <f t="shared" si="10"/>
        <v>0</v>
      </c>
      <c r="P52" s="22" t="s">
        <v>38</v>
      </c>
      <c r="Q52" s="14"/>
      <c r="R52" s="22" t="s">
        <v>38</v>
      </c>
      <c r="S52" s="14">
        <f t="shared" si="11"/>
        <v>0</v>
      </c>
      <c r="T52" s="22" t="s">
        <v>38</v>
      </c>
    </row>
    <row r="53" spans="1:20" ht="12.75">
      <c r="A53" s="16"/>
      <c r="B53" s="17" t="s">
        <v>42</v>
      </c>
      <c r="C53" s="14"/>
      <c r="D53" s="14"/>
      <c r="E53" s="14"/>
      <c r="F53" s="22" t="s">
        <v>38</v>
      </c>
      <c r="G53" s="14"/>
      <c r="H53" s="22" t="s">
        <v>38</v>
      </c>
      <c r="I53" s="14"/>
      <c r="J53" s="22" t="s">
        <v>38</v>
      </c>
      <c r="K53" s="14"/>
      <c r="L53" s="22" t="s">
        <v>38</v>
      </c>
      <c r="M53" s="14"/>
      <c r="N53" s="22" t="s">
        <v>38</v>
      </c>
      <c r="O53" s="14">
        <f t="shared" si="10"/>
        <v>0</v>
      </c>
      <c r="P53" s="22" t="s">
        <v>38</v>
      </c>
      <c r="Q53" s="14"/>
      <c r="R53" s="22" t="s">
        <v>38</v>
      </c>
      <c r="S53" s="14">
        <f t="shared" si="11"/>
        <v>0</v>
      </c>
      <c r="T53" s="22" t="s">
        <v>38</v>
      </c>
    </row>
    <row r="54" spans="1:20" ht="12.75">
      <c r="A54" s="16"/>
      <c r="B54" s="17" t="s">
        <v>41</v>
      </c>
      <c r="C54" s="14"/>
      <c r="D54" s="14"/>
      <c r="E54" s="14"/>
      <c r="F54" s="22" t="s">
        <v>38</v>
      </c>
      <c r="G54" s="14"/>
      <c r="H54" s="22" t="s">
        <v>38</v>
      </c>
      <c r="I54" s="14"/>
      <c r="J54" s="22" t="s">
        <v>38</v>
      </c>
      <c r="K54" s="14"/>
      <c r="L54" s="22" t="s">
        <v>38</v>
      </c>
      <c r="M54" s="14"/>
      <c r="N54" s="22" t="s">
        <v>38</v>
      </c>
      <c r="O54" s="14">
        <f t="shared" si="10"/>
        <v>0</v>
      </c>
      <c r="P54" s="22" t="s">
        <v>38</v>
      </c>
      <c r="Q54" s="14"/>
      <c r="R54" s="22" t="s">
        <v>38</v>
      </c>
      <c r="S54" s="14">
        <f t="shared" si="11"/>
        <v>0</v>
      </c>
      <c r="T54" s="22" t="s">
        <v>38</v>
      </c>
    </row>
    <row r="55" spans="1:20" ht="12.75">
      <c r="A55" s="16">
        <v>5</v>
      </c>
      <c r="B55" s="17" t="s">
        <v>40</v>
      </c>
      <c r="C55" s="32">
        <f>C34</f>
        <v>16.085</v>
      </c>
      <c r="D55" s="14"/>
      <c r="E55" s="14"/>
      <c r="F55" s="22" t="s">
        <v>38</v>
      </c>
      <c r="G55" s="14">
        <f>G56+G57</f>
        <v>0</v>
      </c>
      <c r="H55" s="22" t="s">
        <v>38</v>
      </c>
      <c r="I55" s="32">
        <f>I34</f>
        <v>18.305</v>
      </c>
      <c r="J55" s="22" t="s">
        <v>38</v>
      </c>
      <c r="K55" s="14">
        <f>K56+K57</f>
        <v>0</v>
      </c>
      <c r="L55" s="22" t="s">
        <v>38</v>
      </c>
      <c r="M55" s="14">
        <f>M56+M57</f>
        <v>0</v>
      </c>
      <c r="N55" s="22" t="s">
        <v>38</v>
      </c>
      <c r="O55" s="14">
        <f>O56+O57</f>
        <v>18.305</v>
      </c>
      <c r="P55" s="22" t="s">
        <v>38</v>
      </c>
      <c r="Q55" s="14">
        <f>Q56+Q57</f>
        <v>0</v>
      </c>
      <c r="R55" s="22" t="s">
        <v>38</v>
      </c>
      <c r="S55" s="14">
        <f>S56+S57</f>
        <v>34.39</v>
      </c>
      <c r="T55" s="22" t="s">
        <v>38</v>
      </c>
    </row>
    <row r="56" spans="1:20" ht="12.75">
      <c r="A56" s="16">
        <v>6</v>
      </c>
      <c r="B56" s="17" t="s">
        <v>39</v>
      </c>
      <c r="C56" s="32">
        <f>('[1]СводнаяТепл2013г'!$J$15+'[1]СводнаяТепл2013г'!$J$20+'[1]СводнаяТепл2013г'!$J$25+'[1]СводнаяТепл2013г'!$J$30)/1000</f>
        <v>0.80625</v>
      </c>
      <c r="D56" s="14"/>
      <c r="E56" s="14"/>
      <c r="F56" s="22" t="s">
        <v>38</v>
      </c>
      <c r="G56" s="14"/>
      <c r="H56" s="22" t="s">
        <v>38</v>
      </c>
      <c r="I56" s="32">
        <f>'[1]СводнаяТепл2013г'!$K$32/1000</f>
        <v>2.3806500000000006</v>
      </c>
      <c r="J56" s="22" t="s">
        <v>38</v>
      </c>
      <c r="K56" s="14"/>
      <c r="L56" s="22" t="s">
        <v>38</v>
      </c>
      <c r="M56" s="14"/>
      <c r="N56" s="22" t="s">
        <v>38</v>
      </c>
      <c r="O56" s="14">
        <f>G56+I56+K56+M56</f>
        <v>2.3806500000000006</v>
      </c>
      <c r="P56" s="22" t="s">
        <v>38</v>
      </c>
      <c r="Q56" s="14"/>
      <c r="R56" s="22" t="s">
        <v>38</v>
      </c>
      <c r="S56" s="14">
        <f>Q56+O56+C56+D56</f>
        <v>3.1869000000000005</v>
      </c>
      <c r="T56" s="22" t="s">
        <v>38</v>
      </c>
    </row>
    <row r="57" spans="1:20" ht="12.75">
      <c r="A57" s="16">
        <v>7</v>
      </c>
      <c r="B57" s="17" t="s">
        <v>37</v>
      </c>
      <c r="C57" s="32">
        <f>C55-C56</f>
        <v>15.27875</v>
      </c>
      <c r="D57" s="14"/>
      <c r="E57" s="14">
        <f aca="true" t="shared" si="12" ref="E57:T57">E58+E60+E62+E64+E66</f>
        <v>0</v>
      </c>
      <c r="F57" s="14">
        <f t="shared" si="12"/>
        <v>226.61999999999998</v>
      </c>
      <c r="G57" s="14">
        <f t="shared" si="12"/>
        <v>0</v>
      </c>
      <c r="H57" s="14">
        <f t="shared" si="12"/>
        <v>0</v>
      </c>
      <c r="I57" s="32">
        <f>I55-I56</f>
        <v>15.924349999999999</v>
      </c>
      <c r="J57" s="14">
        <f t="shared" si="12"/>
        <v>0</v>
      </c>
      <c r="K57" s="14">
        <f t="shared" si="12"/>
        <v>0</v>
      </c>
      <c r="L57" s="14">
        <f t="shared" si="12"/>
        <v>0</v>
      </c>
      <c r="M57" s="14">
        <f t="shared" si="12"/>
        <v>0</v>
      </c>
      <c r="N57" s="14">
        <f t="shared" si="12"/>
        <v>0</v>
      </c>
      <c r="O57" s="14">
        <f t="shared" si="12"/>
        <v>15.924349999999999</v>
      </c>
      <c r="P57" s="14">
        <f t="shared" si="12"/>
        <v>0</v>
      </c>
      <c r="Q57" s="14">
        <f t="shared" si="12"/>
        <v>0</v>
      </c>
      <c r="R57" s="14">
        <f t="shared" si="12"/>
        <v>0</v>
      </c>
      <c r="S57" s="14">
        <f t="shared" si="12"/>
        <v>31.2031</v>
      </c>
      <c r="T57" s="14">
        <f t="shared" si="12"/>
        <v>226.61999999999998</v>
      </c>
    </row>
    <row r="58" spans="1:20" ht="12.75">
      <c r="A58" s="21" t="s">
        <v>36</v>
      </c>
      <c r="B58" s="17" t="s">
        <v>35</v>
      </c>
      <c r="C58" s="32">
        <f>C57-C60-C62-C66-C64</f>
        <v>12.760750000000002</v>
      </c>
      <c r="D58" s="14"/>
      <c r="E58" s="14"/>
      <c r="F58" s="14"/>
      <c r="G58" s="14"/>
      <c r="H58" s="14"/>
      <c r="I58" s="32">
        <f>I57-I60-I62-I66-I64</f>
        <v>15.924349999999999</v>
      </c>
      <c r="J58" s="14"/>
      <c r="K58" s="14"/>
      <c r="L58" s="14"/>
      <c r="M58" s="14"/>
      <c r="N58" s="14"/>
      <c r="O58" s="14">
        <f aca="true" t="shared" si="13" ref="O58:P65">G58+I58+K58+M58</f>
        <v>15.924349999999999</v>
      </c>
      <c r="P58" s="14">
        <f t="shared" si="13"/>
        <v>0</v>
      </c>
      <c r="Q58" s="14"/>
      <c r="R58" s="14"/>
      <c r="S58" s="14">
        <f aca="true" t="shared" si="14" ref="S58:S65">Q58+O58+C58+D58</f>
        <v>28.6851</v>
      </c>
      <c r="T58" s="14">
        <f aca="true" t="shared" si="15" ref="T58:T65">R58+P58+F58</f>
        <v>0</v>
      </c>
    </row>
    <row r="59" spans="1:20" ht="12.75">
      <c r="A59" s="21" t="s">
        <v>34</v>
      </c>
      <c r="B59" s="17" t="s">
        <v>9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>
        <f t="shared" si="13"/>
        <v>0</v>
      </c>
      <c r="P59" s="14">
        <f t="shared" si="13"/>
        <v>0</v>
      </c>
      <c r="Q59" s="14"/>
      <c r="R59" s="14"/>
      <c r="S59" s="14">
        <f t="shared" si="14"/>
        <v>0</v>
      </c>
      <c r="T59" s="14">
        <f t="shared" si="15"/>
        <v>0</v>
      </c>
    </row>
    <row r="60" spans="1:20" ht="12.75">
      <c r="A60" s="16" t="s">
        <v>33</v>
      </c>
      <c r="B60" s="17" t="s">
        <v>32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>
        <f t="shared" si="13"/>
        <v>0</v>
      </c>
      <c r="P60" s="14">
        <f t="shared" si="13"/>
        <v>0</v>
      </c>
      <c r="Q60" s="14"/>
      <c r="R60" s="14"/>
      <c r="S60" s="14">
        <f t="shared" si="14"/>
        <v>0</v>
      </c>
      <c r="T60" s="14">
        <f t="shared" si="15"/>
        <v>0</v>
      </c>
    </row>
    <row r="61" spans="1:20" ht="12.75">
      <c r="A61" s="16" t="s">
        <v>31</v>
      </c>
      <c r="B61" s="17" t="s">
        <v>9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>
        <f t="shared" si="13"/>
        <v>0</v>
      </c>
      <c r="P61" s="14">
        <f t="shared" si="13"/>
        <v>0</v>
      </c>
      <c r="Q61" s="14"/>
      <c r="R61" s="14"/>
      <c r="S61" s="14">
        <f t="shared" si="14"/>
        <v>0</v>
      </c>
      <c r="T61" s="14">
        <f t="shared" si="15"/>
        <v>0</v>
      </c>
    </row>
    <row r="62" spans="1:20" ht="55.5" customHeight="1">
      <c r="A62" s="16" t="s">
        <v>30</v>
      </c>
      <c r="B62" s="17" t="s">
        <v>29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>
        <f t="shared" si="13"/>
        <v>0</v>
      </c>
      <c r="P62" s="14">
        <f t="shared" si="13"/>
        <v>0</v>
      </c>
      <c r="Q62" s="14"/>
      <c r="R62" s="14"/>
      <c r="S62" s="14">
        <f t="shared" si="14"/>
        <v>0</v>
      </c>
      <c r="T62" s="14">
        <f t="shared" si="15"/>
        <v>0</v>
      </c>
    </row>
    <row r="63" spans="1:20" ht="12.75">
      <c r="A63" s="16" t="s">
        <v>28</v>
      </c>
      <c r="B63" s="17" t="s">
        <v>9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>
        <f t="shared" si="13"/>
        <v>0</v>
      </c>
      <c r="P63" s="14">
        <f t="shared" si="13"/>
        <v>0</v>
      </c>
      <c r="Q63" s="14"/>
      <c r="R63" s="14"/>
      <c r="S63" s="14">
        <f t="shared" si="14"/>
        <v>0</v>
      </c>
      <c r="T63" s="14">
        <f t="shared" si="15"/>
        <v>0</v>
      </c>
    </row>
    <row r="64" spans="1:20" ht="12.75">
      <c r="A64" s="16" t="s">
        <v>27</v>
      </c>
      <c r="B64" s="17" t="s">
        <v>26</v>
      </c>
      <c r="C64" s="32">
        <f>'[1]СводнаяТепл2013г'!$G$32/1000</f>
        <v>2.518</v>
      </c>
      <c r="D64" s="14"/>
      <c r="E64" s="14"/>
      <c r="F64" s="14">
        <f>C64*90</f>
        <v>226.61999999999998</v>
      </c>
      <c r="G64" s="14"/>
      <c r="H64" s="14"/>
      <c r="I64" s="14">
        <v>0</v>
      </c>
      <c r="J64" s="14"/>
      <c r="K64" s="14"/>
      <c r="L64" s="14"/>
      <c r="M64" s="14"/>
      <c r="N64" s="14"/>
      <c r="O64" s="14">
        <f t="shared" si="13"/>
        <v>0</v>
      </c>
      <c r="P64" s="14">
        <f t="shared" si="13"/>
        <v>0</v>
      </c>
      <c r="Q64" s="14"/>
      <c r="R64" s="14"/>
      <c r="S64" s="14">
        <f t="shared" si="14"/>
        <v>2.518</v>
      </c>
      <c r="T64" s="14">
        <f t="shared" si="15"/>
        <v>226.61999999999998</v>
      </c>
    </row>
    <row r="65" spans="1:20" ht="12.75">
      <c r="A65" s="16" t="s">
        <v>25</v>
      </c>
      <c r="B65" s="15" t="s">
        <v>9</v>
      </c>
      <c r="C65" s="32">
        <f>C64</f>
        <v>2.518</v>
      </c>
      <c r="D65" s="14"/>
      <c r="E65" s="14"/>
      <c r="F65" s="14">
        <f>C65*90</f>
        <v>226.61999999999998</v>
      </c>
      <c r="G65" s="14"/>
      <c r="H65" s="14"/>
      <c r="I65" s="14">
        <f>'[1]СводнаяТепл2013г'!$I$15/1000</f>
        <v>0</v>
      </c>
      <c r="J65" s="14"/>
      <c r="K65" s="14"/>
      <c r="L65" s="14"/>
      <c r="M65" s="14"/>
      <c r="N65" s="14"/>
      <c r="O65" s="14">
        <f t="shared" si="13"/>
        <v>0</v>
      </c>
      <c r="P65" s="14">
        <f t="shared" si="13"/>
        <v>0</v>
      </c>
      <c r="Q65" s="14"/>
      <c r="R65" s="14"/>
      <c r="S65" s="14">
        <f t="shared" si="14"/>
        <v>2.518</v>
      </c>
      <c r="T65" s="14">
        <f t="shared" si="15"/>
        <v>226.61999999999998</v>
      </c>
    </row>
    <row r="66" spans="1:20" ht="12.75">
      <c r="A66" s="16" t="s">
        <v>24</v>
      </c>
      <c r="B66" s="17" t="s">
        <v>23</v>
      </c>
      <c r="C66" s="14">
        <f>C69+C71+C73+C75</f>
        <v>0</v>
      </c>
      <c r="D66" s="14"/>
      <c r="E66" s="14">
        <f aca="true" t="shared" si="16" ref="E66:T66">E69+E71+E73+E75</f>
        <v>0</v>
      </c>
      <c r="F66" s="14">
        <f t="shared" si="16"/>
        <v>0</v>
      </c>
      <c r="G66" s="14">
        <f t="shared" si="16"/>
        <v>0</v>
      </c>
      <c r="H66" s="14">
        <f t="shared" si="16"/>
        <v>0</v>
      </c>
      <c r="I66" s="14">
        <f t="shared" si="16"/>
        <v>0</v>
      </c>
      <c r="J66" s="14">
        <f t="shared" si="16"/>
        <v>0</v>
      </c>
      <c r="K66" s="14">
        <f t="shared" si="16"/>
        <v>0</v>
      </c>
      <c r="L66" s="14">
        <f t="shared" si="16"/>
        <v>0</v>
      </c>
      <c r="M66" s="14">
        <f t="shared" si="16"/>
        <v>0</v>
      </c>
      <c r="N66" s="14">
        <f t="shared" si="16"/>
        <v>0</v>
      </c>
      <c r="O66" s="14">
        <f t="shared" si="16"/>
        <v>0</v>
      </c>
      <c r="P66" s="14">
        <f t="shared" si="16"/>
        <v>0</v>
      </c>
      <c r="Q66" s="14">
        <f t="shared" si="16"/>
        <v>0</v>
      </c>
      <c r="R66" s="14">
        <f t="shared" si="16"/>
        <v>0</v>
      </c>
      <c r="S66" s="14">
        <f t="shared" si="16"/>
        <v>0</v>
      </c>
      <c r="T66" s="14">
        <f t="shared" si="16"/>
        <v>0</v>
      </c>
    </row>
    <row r="67" spans="1:20" ht="12.75">
      <c r="A67" s="16" t="s">
        <v>22</v>
      </c>
      <c r="B67" s="15" t="s">
        <v>9</v>
      </c>
      <c r="C67" s="14">
        <f>C70+C72+C74+C76</f>
        <v>0</v>
      </c>
      <c r="D67" s="14"/>
      <c r="E67" s="14">
        <f aca="true" t="shared" si="17" ref="E67:T67">E70+E72+E74+E76</f>
        <v>0</v>
      </c>
      <c r="F67" s="14">
        <f t="shared" si="17"/>
        <v>0</v>
      </c>
      <c r="G67" s="14">
        <f t="shared" si="17"/>
        <v>0</v>
      </c>
      <c r="H67" s="14">
        <f t="shared" si="17"/>
        <v>0</v>
      </c>
      <c r="I67" s="14">
        <f t="shared" si="17"/>
        <v>0</v>
      </c>
      <c r="J67" s="14">
        <f t="shared" si="17"/>
        <v>0</v>
      </c>
      <c r="K67" s="14">
        <f t="shared" si="17"/>
        <v>0</v>
      </c>
      <c r="L67" s="14">
        <f t="shared" si="17"/>
        <v>0</v>
      </c>
      <c r="M67" s="14">
        <f t="shared" si="17"/>
        <v>0</v>
      </c>
      <c r="N67" s="14">
        <f t="shared" si="17"/>
        <v>0</v>
      </c>
      <c r="O67" s="14">
        <f t="shared" si="17"/>
        <v>0</v>
      </c>
      <c r="P67" s="14">
        <f t="shared" si="17"/>
        <v>0</v>
      </c>
      <c r="Q67" s="14">
        <f t="shared" si="17"/>
        <v>0</v>
      </c>
      <c r="R67" s="14">
        <f t="shared" si="17"/>
        <v>0</v>
      </c>
      <c r="S67" s="14">
        <f t="shared" si="17"/>
        <v>0</v>
      </c>
      <c r="T67" s="14">
        <f t="shared" si="17"/>
        <v>0</v>
      </c>
    </row>
    <row r="68" spans="1:20" ht="12.75">
      <c r="A68" s="16"/>
      <c r="B68" s="17" t="s">
        <v>21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19"/>
      <c r="P68" s="20"/>
      <c r="Q68" s="20"/>
      <c r="R68" s="20"/>
      <c r="S68" s="19"/>
      <c r="T68" s="19"/>
    </row>
    <row r="69" spans="1:20" ht="12.75">
      <c r="A69" s="16" t="s">
        <v>20</v>
      </c>
      <c r="B69" s="17" t="s">
        <v>19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>
        <f aca="true" t="shared" si="18" ref="O69:P76">G69+I69+K69+M69</f>
        <v>0</v>
      </c>
      <c r="P69" s="14">
        <f t="shared" si="18"/>
        <v>0</v>
      </c>
      <c r="Q69" s="14"/>
      <c r="R69" s="14"/>
      <c r="S69" s="14">
        <f aca="true" t="shared" si="19" ref="S69:S76">Q69+O69+C69+D69</f>
        <v>0</v>
      </c>
      <c r="T69" s="14">
        <f aca="true" t="shared" si="20" ref="T69:T76">R69+P69+F69</f>
        <v>0</v>
      </c>
    </row>
    <row r="70" spans="1:20" ht="12.75">
      <c r="A70" s="16" t="s">
        <v>18</v>
      </c>
      <c r="B70" s="15" t="s">
        <v>9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>
        <f t="shared" si="18"/>
        <v>0</v>
      </c>
      <c r="P70" s="14">
        <f t="shared" si="18"/>
        <v>0</v>
      </c>
      <c r="Q70" s="14"/>
      <c r="R70" s="14"/>
      <c r="S70" s="14">
        <f t="shared" si="19"/>
        <v>0</v>
      </c>
      <c r="T70" s="14">
        <f t="shared" si="20"/>
        <v>0</v>
      </c>
    </row>
    <row r="71" spans="1:20" ht="12.75">
      <c r="A71" s="18" t="s">
        <v>17</v>
      </c>
      <c r="B71" s="17" t="s">
        <v>16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>
        <f t="shared" si="18"/>
        <v>0</v>
      </c>
      <c r="P71" s="14">
        <f t="shared" si="18"/>
        <v>0</v>
      </c>
      <c r="Q71" s="14"/>
      <c r="R71" s="14"/>
      <c r="S71" s="14">
        <f t="shared" si="19"/>
        <v>0</v>
      </c>
      <c r="T71" s="14">
        <f t="shared" si="20"/>
        <v>0</v>
      </c>
    </row>
    <row r="72" spans="1:20" ht="12.75">
      <c r="A72" s="16" t="s">
        <v>15</v>
      </c>
      <c r="B72" s="15" t="s">
        <v>9</v>
      </c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>
        <f t="shared" si="18"/>
        <v>0</v>
      </c>
      <c r="P72" s="14">
        <f t="shared" si="18"/>
        <v>0</v>
      </c>
      <c r="Q72" s="14"/>
      <c r="R72" s="14"/>
      <c r="S72" s="14">
        <f t="shared" si="19"/>
        <v>0</v>
      </c>
      <c r="T72" s="14">
        <f t="shared" si="20"/>
        <v>0</v>
      </c>
    </row>
    <row r="73" spans="1:20" ht="12.75">
      <c r="A73" s="16"/>
      <c r="B73" s="17" t="s">
        <v>14</v>
      </c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>
        <f t="shared" si="18"/>
        <v>0</v>
      </c>
      <c r="P73" s="14">
        <f t="shared" si="18"/>
        <v>0</v>
      </c>
      <c r="Q73" s="14"/>
      <c r="R73" s="14"/>
      <c r="S73" s="14">
        <f t="shared" si="19"/>
        <v>0</v>
      </c>
      <c r="T73" s="14">
        <f t="shared" si="20"/>
        <v>0</v>
      </c>
    </row>
    <row r="74" spans="1:20" ht="12.75">
      <c r="A74" s="16"/>
      <c r="B74" s="17" t="s">
        <v>13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>
        <f t="shared" si="18"/>
        <v>0</v>
      </c>
      <c r="P74" s="14">
        <f t="shared" si="18"/>
        <v>0</v>
      </c>
      <c r="Q74" s="14"/>
      <c r="R74" s="14"/>
      <c r="S74" s="14">
        <f t="shared" si="19"/>
        <v>0</v>
      </c>
      <c r="T74" s="14">
        <f t="shared" si="20"/>
        <v>0</v>
      </c>
    </row>
    <row r="75" spans="1:20" ht="12.75">
      <c r="A75" s="16" t="s">
        <v>12</v>
      </c>
      <c r="B75" s="17" t="s">
        <v>11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>
        <f t="shared" si="18"/>
        <v>0</v>
      </c>
      <c r="P75" s="14">
        <f t="shared" si="18"/>
        <v>0</v>
      </c>
      <c r="Q75" s="14"/>
      <c r="R75" s="14"/>
      <c r="S75" s="14">
        <f t="shared" si="19"/>
        <v>0</v>
      </c>
      <c r="T75" s="14">
        <f t="shared" si="20"/>
        <v>0</v>
      </c>
    </row>
    <row r="76" spans="1:20" ht="12.75">
      <c r="A76" s="16" t="s">
        <v>10</v>
      </c>
      <c r="B76" s="15" t="s">
        <v>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>
        <f t="shared" si="18"/>
        <v>0</v>
      </c>
      <c r="P76" s="14">
        <f t="shared" si="18"/>
        <v>0</v>
      </c>
      <c r="Q76" s="14"/>
      <c r="R76" s="14"/>
      <c r="S76" s="14">
        <f t="shared" si="19"/>
        <v>0</v>
      </c>
      <c r="T76" s="14">
        <f t="shared" si="20"/>
        <v>0</v>
      </c>
    </row>
    <row r="77" spans="1:19" ht="12.75">
      <c r="A77" s="13"/>
      <c r="B77" s="12" t="s">
        <v>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</row>
    <row r="78" spans="2:10" ht="26.25">
      <c r="B78" s="10" t="s">
        <v>7</v>
      </c>
      <c r="I78" s="6" t="s">
        <v>6</v>
      </c>
      <c r="J78" s="6"/>
    </row>
    <row r="79" spans="2:10" ht="28.5" customHeight="1">
      <c r="B79" s="10"/>
      <c r="I79" s="6"/>
      <c r="J79" s="6"/>
    </row>
    <row r="80" spans="2:19" ht="12.75">
      <c r="B80" s="34" t="s">
        <v>107</v>
      </c>
      <c r="C80" s="34"/>
      <c r="D80" s="9"/>
      <c r="E80" s="9"/>
      <c r="F80" s="9"/>
      <c r="G80" s="9"/>
      <c r="H80" s="9"/>
      <c r="I80" s="34" t="s">
        <v>4</v>
      </c>
      <c r="J80" s="34"/>
      <c r="K80" s="34"/>
      <c r="L80" s="7"/>
      <c r="M80" s="34"/>
      <c r="N80" s="34"/>
      <c r="O80" s="34"/>
      <c r="P80" s="7"/>
      <c r="Q80" s="42" t="s">
        <v>108</v>
      </c>
      <c r="R80" s="42"/>
      <c r="S80" s="42"/>
    </row>
    <row r="81" spans="2:19" ht="22.5" customHeight="1">
      <c r="B81" s="8"/>
      <c r="C81" s="3"/>
      <c r="D81" s="3"/>
      <c r="E81" s="3"/>
      <c r="F81" s="3"/>
      <c r="G81" s="3"/>
      <c r="H81" s="3"/>
      <c r="I81" s="41" t="s">
        <v>3</v>
      </c>
      <c r="J81" s="41"/>
      <c r="K81" s="41"/>
      <c r="L81" s="3"/>
      <c r="M81" s="41"/>
      <c r="N81" s="41"/>
      <c r="O81" s="41"/>
      <c r="P81" s="3"/>
      <c r="Q81" s="41" t="s">
        <v>2</v>
      </c>
      <c r="R81" s="41"/>
      <c r="S81" s="41"/>
    </row>
    <row r="82" spans="2:12" ht="12.75">
      <c r="B82" s="34" t="s">
        <v>5</v>
      </c>
      <c r="C82" s="34"/>
      <c r="D82" s="7"/>
      <c r="E82" s="7"/>
      <c r="F82" s="7"/>
      <c r="G82" s="7"/>
      <c r="H82" s="7"/>
      <c r="I82" s="8"/>
      <c r="J82" s="8"/>
      <c r="K82" s="8"/>
      <c r="L82" s="8"/>
    </row>
    <row r="83" spans="2:19" ht="12.75" customHeight="1">
      <c r="B83" s="34" t="s">
        <v>112</v>
      </c>
      <c r="C83" s="34"/>
      <c r="D83" s="7"/>
      <c r="E83" s="7"/>
      <c r="F83" s="7"/>
      <c r="G83" s="7"/>
      <c r="H83" s="7"/>
      <c r="I83" s="34" t="s">
        <v>4</v>
      </c>
      <c r="J83" s="34"/>
      <c r="K83" s="34"/>
      <c r="L83" s="7"/>
      <c r="Q83" s="42" t="s">
        <v>113</v>
      </c>
      <c r="R83" s="42"/>
      <c r="S83" s="42"/>
    </row>
    <row r="84" spans="2:19" ht="12.75">
      <c r="B84" s="41"/>
      <c r="C84" s="41"/>
      <c r="D84" s="3"/>
      <c r="E84" s="3"/>
      <c r="F84" s="3"/>
      <c r="G84" s="3"/>
      <c r="H84" s="3"/>
      <c r="I84" s="41" t="s">
        <v>3</v>
      </c>
      <c r="J84" s="41"/>
      <c r="K84" s="41"/>
      <c r="L84" s="3"/>
      <c r="Q84" s="41" t="s">
        <v>2</v>
      </c>
      <c r="R84" s="41"/>
      <c r="S84" s="41"/>
    </row>
    <row r="85" spans="2:21" ht="12.75">
      <c r="B85" s="34" t="s">
        <v>111</v>
      </c>
      <c r="C85" s="34"/>
      <c r="D85" s="7"/>
      <c r="E85" s="7"/>
      <c r="F85" s="7"/>
      <c r="G85" s="8"/>
      <c r="H85" s="8"/>
      <c r="I85" s="42" t="s">
        <v>109</v>
      </c>
      <c r="J85" s="34"/>
      <c r="K85" s="34"/>
      <c r="L85" s="7"/>
      <c r="M85" s="6"/>
      <c r="N85" s="6"/>
      <c r="O85" s="6"/>
      <c r="P85" s="6"/>
      <c r="T85" s="5"/>
      <c r="U85" s="5"/>
    </row>
    <row r="86" spans="2:21" ht="33.75" customHeight="1">
      <c r="B86" s="41" t="s">
        <v>1</v>
      </c>
      <c r="C86" s="41"/>
      <c r="D86" s="3"/>
      <c r="E86" s="3"/>
      <c r="F86" s="3"/>
      <c r="G86" s="4"/>
      <c r="H86" s="4"/>
      <c r="I86" s="41" t="s">
        <v>0</v>
      </c>
      <c r="J86" s="41"/>
      <c r="K86" s="41"/>
      <c r="L86" s="3"/>
      <c r="M86" s="45"/>
      <c r="N86" s="45"/>
      <c r="O86" s="45"/>
      <c r="P86" s="2"/>
      <c r="T86" s="45"/>
      <c r="U86" s="45"/>
    </row>
    <row r="91" spans="5:6" ht="13.5">
      <c r="E91" s="1"/>
      <c r="F91" s="1"/>
    </row>
  </sheetData>
  <sheetProtection/>
  <mergeCells count="40">
    <mergeCell ref="B86:C86"/>
    <mergeCell ref="I86:K86"/>
    <mergeCell ref="M86:O86"/>
    <mergeCell ref="T86:U86"/>
    <mergeCell ref="B82:C82"/>
    <mergeCell ref="B83:C83"/>
    <mergeCell ref="I83:K83"/>
    <mergeCell ref="Q83:S83"/>
    <mergeCell ref="B84:C84"/>
    <mergeCell ref="I84:K84"/>
    <mergeCell ref="Q84:S84"/>
    <mergeCell ref="B85:C85"/>
    <mergeCell ref="I85:K85"/>
    <mergeCell ref="A7:A10"/>
    <mergeCell ref="B7:B10"/>
    <mergeCell ref="C9:E9"/>
    <mergeCell ref="B80:C80"/>
    <mergeCell ref="K2:M2"/>
    <mergeCell ref="A3:S3"/>
    <mergeCell ref="A5:A6"/>
    <mergeCell ref="B5:B6"/>
    <mergeCell ref="S7:T8"/>
    <mergeCell ref="C7:F7"/>
    <mergeCell ref="D8:E8"/>
    <mergeCell ref="I81:K81"/>
    <mergeCell ref="M81:O81"/>
    <mergeCell ref="Q81:S81"/>
    <mergeCell ref="I80:K80"/>
    <mergeCell ref="M80:O80"/>
    <mergeCell ref="Q80:S80"/>
    <mergeCell ref="S1:T1"/>
    <mergeCell ref="Q2:T2"/>
    <mergeCell ref="G8:H8"/>
    <mergeCell ref="I8:J8"/>
    <mergeCell ref="K8:L8"/>
    <mergeCell ref="M8:N8"/>
    <mergeCell ref="O8:P8"/>
    <mergeCell ref="G7:P7"/>
    <mergeCell ref="G2:I2"/>
    <mergeCell ref="Q7:R8"/>
  </mergeCells>
  <printOptions horizontalCentered="1" verticalCentered="1"/>
  <pageMargins left="0.16" right="0.16" top="0.21" bottom="0.19" header="0.16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VinokurovaNV</dc:creator>
  <cp:keywords/>
  <dc:description/>
  <cp:lastModifiedBy>kruglova</cp:lastModifiedBy>
  <cp:lastPrinted>2014-01-31T05:28:09Z</cp:lastPrinted>
  <dcterms:created xsi:type="dcterms:W3CDTF">2012-09-13T13:55:03Z</dcterms:created>
  <dcterms:modified xsi:type="dcterms:W3CDTF">2014-01-31T05:29:43Z</dcterms:modified>
  <cp:category/>
  <cp:version/>
  <cp:contentType/>
  <cp:contentStatus/>
</cp:coreProperties>
</file>