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2205" windowWidth="11340" windowHeight="6795" firstSheet="7" activeTab="7"/>
  </bookViews>
  <sheets>
    <sheet name="Проект 2005 (4)" sheetId="1" r:id="rId1"/>
    <sheet name="Проект 2005 (3)" sheetId="2" r:id="rId2"/>
    <sheet name="Затраты (кап)" sheetId="3" r:id="rId3"/>
    <sheet name="Затраты" sheetId="4" r:id="rId4"/>
    <sheet name="Проект 2005 (2)" sheetId="5" r:id="rId5"/>
    <sheet name="Проект 2005" sheetId="6" r:id="rId6"/>
    <sheet name="График 2005" sheetId="7" r:id="rId7"/>
    <sheet name="ППР 2014" sheetId="8" r:id="rId8"/>
  </sheets>
  <definedNames>
    <definedName name="_xlnm.Print_Area" localSheetId="7">'ППР 2014'!$A$1:$X$216</definedName>
    <definedName name="_xlnm.Print_Area" localSheetId="5">'Проект 2005'!$A$1:$M$345</definedName>
    <definedName name="_xlnm.Print_Area" localSheetId="4">'Проект 2005 (2)'!$A$55:$H$73</definedName>
  </definedNames>
  <calcPr fullCalcOnLoad="1"/>
</workbook>
</file>

<file path=xl/sharedStrings.xml><?xml version="1.0" encoding="utf-8"?>
<sst xmlns="http://schemas.openxmlformats.org/spreadsheetml/2006/main" count="4868" uniqueCount="537">
  <si>
    <t>Модель</t>
  </si>
  <si>
    <t>Консольный кран</t>
  </si>
  <si>
    <t/>
  </si>
  <si>
    <t>Кран подвесной</t>
  </si>
  <si>
    <t>Пионер</t>
  </si>
  <si>
    <t>Кран-балка</t>
  </si>
  <si>
    <t>5 т</t>
  </si>
  <si>
    <t>3 т</t>
  </si>
  <si>
    <t>Линия гладких труб</t>
  </si>
  <si>
    <t>ЛГТВ 90/250</t>
  </si>
  <si>
    <t>Линия группового волочения</t>
  </si>
  <si>
    <t>ММН 101</t>
  </si>
  <si>
    <t xml:space="preserve">Линия для изготовления труб </t>
  </si>
  <si>
    <t>ЛТМ</t>
  </si>
  <si>
    <t>Линия продольной резки</t>
  </si>
  <si>
    <t>ЯВ 2069</t>
  </si>
  <si>
    <t>ЯВ 2187</t>
  </si>
  <si>
    <t>D-630</t>
  </si>
  <si>
    <t>Линия экструзионная</t>
  </si>
  <si>
    <t>ЛАП-60</t>
  </si>
  <si>
    <t>SPE-10</t>
  </si>
  <si>
    <t xml:space="preserve">Линия экструзионная </t>
  </si>
  <si>
    <t>ЧП-63</t>
  </si>
  <si>
    <t>БРМ-1000</t>
  </si>
  <si>
    <t>DB-750</t>
  </si>
  <si>
    <t>Машина волочильная</t>
  </si>
  <si>
    <t>УДЗВГ</t>
  </si>
  <si>
    <t>ВСК-13</t>
  </si>
  <si>
    <t>ДХЛЦ-1,25</t>
  </si>
  <si>
    <t>Машина для перемотки бронеленты</t>
  </si>
  <si>
    <t>Машина крутильная</t>
  </si>
  <si>
    <t>МКР-630</t>
  </si>
  <si>
    <t>ДШЕ-630</t>
  </si>
  <si>
    <t xml:space="preserve">Машина литьевая </t>
  </si>
  <si>
    <t>КуАСИ</t>
  </si>
  <si>
    <t>ПКЛ-1А</t>
  </si>
  <si>
    <t>Машина тростильная</t>
  </si>
  <si>
    <t>8Б72</t>
  </si>
  <si>
    <t>Пресс-ножницы</t>
  </si>
  <si>
    <t>П-635А</t>
  </si>
  <si>
    <t>Приемник к продольной ленте</t>
  </si>
  <si>
    <t>Раскладчик меди</t>
  </si>
  <si>
    <t>Сверлильный станок</t>
  </si>
  <si>
    <t>2Н118</t>
  </si>
  <si>
    <t>В7Х</t>
  </si>
  <si>
    <t>Станок для резки АПФ (Англия)</t>
  </si>
  <si>
    <t>Термопластавтомат</t>
  </si>
  <si>
    <t>ДБ3231</t>
  </si>
  <si>
    <t>Д3134-500</t>
  </si>
  <si>
    <t>Д3136-1000</t>
  </si>
  <si>
    <t>260/1000</t>
  </si>
  <si>
    <t>Д3243-2000</t>
  </si>
  <si>
    <t>Токарно-винторезный станок</t>
  </si>
  <si>
    <t>Точильно-шлифовальный станок</t>
  </si>
  <si>
    <t>3Б634</t>
  </si>
  <si>
    <t>Устройство перемоточное</t>
  </si>
  <si>
    <t>QS Muster</t>
  </si>
  <si>
    <t>ЛТН</t>
  </si>
  <si>
    <t>Фильерный станок</t>
  </si>
  <si>
    <t>НИАС-34</t>
  </si>
  <si>
    <t>Электропечь</t>
  </si>
  <si>
    <t>ОКБ-164</t>
  </si>
  <si>
    <t>Электропогрузчик</t>
  </si>
  <si>
    <t>1 т</t>
  </si>
  <si>
    <t>Электроталь</t>
  </si>
  <si>
    <t>0,5 т</t>
  </si>
  <si>
    <t>2 т</t>
  </si>
  <si>
    <t>Электротельфер</t>
  </si>
  <si>
    <t>3,2 т</t>
  </si>
  <si>
    <t>В/Ч стан</t>
  </si>
  <si>
    <t>Верт.сверлильный станок</t>
  </si>
  <si>
    <t>2А135</t>
  </si>
  <si>
    <t>2Н-12SD</t>
  </si>
  <si>
    <t>ЧМПК 63</t>
  </si>
  <si>
    <t>Линия групповой скрутки</t>
  </si>
  <si>
    <t>LAN-кабель</t>
  </si>
  <si>
    <t>Линия поточная</t>
  </si>
  <si>
    <t>ТЕL-25</t>
  </si>
  <si>
    <t xml:space="preserve">Линия поточная </t>
  </si>
  <si>
    <t>MEL-2400</t>
  </si>
  <si>
    <t>МЕ-1-90</t>
  </si>
  <si>
    <t>МЕ-1-160</t>
  </si>
  <si>
    <t>МЕ-60</t>
  </si>
  <si>
    <t>Андуард-200</t>
  </si>
  <si>
    <t>Машина  крутильно-бронировочная</t>
  </si>
  <si>
    <t>МКФД КРК</t>
  </si>
  <si>
    <t>Машина SZ-скрутки</t>
  </si>
  <si>
    <t>ЛСБК-12</t>
  </si>
  <si>
    <t>КРС-100</t>
  </si>
  <si>
    <t>Kabmatik</t>
  </si>
  <si>
    <t>Машина бронировочная</t>
  </si>
  <si>
    <t>МБА-40</t>
  </si>
  <si>
    <t>МБА-90</t>
  </si>
  <si>
    <t>БММ-1Э</t>
  </si>
  <si>
    <t>Машина для перемотки кабеля</t>
  </si>
  <si>
    <t>Машина для перемотки фольги</t>
  </si>
  <si>
    <t>СЗЧ-2Э</t>
  </si>
  <si>
    <t>МКРТ</t>
  </si>
  <si>
    <t>КРП-10</t>
  </si>
  <si>
    <t>Машина крутильно-бронировочная</t>
  </si>
  <si>
    <t>МКФД</t>
  </si>
  <si>
    <t>Машина лицекрутильная</t>
  </si>
  <si>
    <t>Машина обмоточная</t>
  </si>
  <si>
    <t>ОГ-4</t>
  </si>
  <si>
    <t>Т-120</t>
  </si>
  <si>
    <t>Пресс алюминиевый</t>
  </si>
  <si>
    <t>П-6043</t>
  </si>
  <si>
    <t>Станок перемоточный</t>
  </si>
  <si>
    <t>ДСМ-500</t>
  </si>
  <si>
    <t>ПСШ-13</t>
  </si>
  <si>
    <t>УВС-500</t>
  </si>
  <si>
    <t>1К62</t>
  </si>
  <si>
    <t>Токарно-винторезный станок повыш.точн.</t>
  </si>
  <si>
    <t>Универс.фрезерный станок</t>
  </si>
  <si>
    <t>6Р80</t>
  </si>
  <si>
    <t>Фрезерный станок</t>
  </si>
  <si>
    <t>6А75В</t>
  </si>
  <si>
    <t>Экран-машина</t>
  </si>
  <si>
    <t>Линия SZ-скрутки</t>
  </si>
  <si>
    <t>КРС-50</t>
  </si>
  <si>
    <t>ТЕL-20</t>
  </si>
  <si>
    <t>ТЕL-60</t>
  </si>
  <si>
    <t>ME-125</t>
  </si>
  <si>
    <t>ME-160</t>
  </si>
  <si>
    <t>Машина парокрутильная</t>
  </si>
  <si>
    <t>ГИД-2</t>
  </si>
  <si>
    <t>Инв.№</t>
  </si>
  <si>
    <t>.2002 г.</t>
  </si>
  <si>
    <t>май</t>
  </si>
  <si>
    <t>МКРТ 6х630</t>
  </si>
  <si>
    <t>KPV-10</t>
  </si>
  <si>
    <t>№     п/п</t>
  </si>
  <si>
    <t>Наименование агрегата</t>
  </si>
  <si>
    <t>Фирма</t>
  </si>
  <si>
    <t>Группа ремонтной сложности</t>
  </si>
  <si>
    <t>План на год и его выполнение</t>
  </si>
  <si>
    <t>Примечание</t>
  </si>
  <si>
    <t>окт.</t>
  </si>
  <si>
    <t>авг.</t>
  </si>
  <si>
    <t>фев.</t>
  </si>
  <si>
    <t>июн.</t>
  </si>
  <si>
    <t>о</t>
  </si>
  <si>
    <t>м</t>
  </si>
  <si>
    <t>апр.</t>
  </si>
  <si>
    <t>ноя.</t>
  </si>
  <si>
    <t>июл.</t>
  </si>
  <si>
    <t>сен.</t>
  </si>
  <si>
    <t>NIEHOFF</t>
  </si>
  <si>
    <t>Линия сктрутки медн.жил</t>
  </si>
  <si>
    <t>Автомат мерной ленты</t>
  </si>
  <si>
    <t>Станок бумагорезательный</t>
  </si>
  <si>
    <t>янв.</t>
  </si>
  <si>
    <t xml:space="preserve">План </t>
  </si>
  <si>
    <t>Выполн.</t>
  </si>
  <si>
    <t>Элка-63</t>
  </si>
  <si>
    <t>Sofikam</t>
  </si>
  <si>
    <t>Линия для перемотки проводов</t>
  </si>
  <si>
    <t>ЛМЕ -160</t>
  </si>
  <si>
    <t>Агр.черв.пресса</t>
  </si>
  <si>
    <t>мар.</t>
  </si>
  <si>
    <t>дек.</t>
  </si>
  <si>
    <t>ЭМ-1</t>
  </si>
  <si>
    <t>MKRL 24x500</t>
  </si>
  <si>
    <t>МКРТ 6x630</t>
  </si>
  <si>
    <t>Станок для перемотки жилы</t>
  </si>
  <si>
    <t>Дженирал 4,5"</t>
  </si>
  <si>
    <t>Машина оплеточная</t>
  </si>
  <si>
    <t>УКМ-40</t>
  </si>
  <si>
    <t>ЕНС-1-160</t>
  </si>
  <si>
    <t>Станок зубофрезерный</t>
  </si>
  <si>
    <t>ГО-10</t>
  </si>
  <si>
    <t>SE-32</t>
  </si>
  <si>
    <t>6М12П</t>
  </si>
  <si>
    <t>Станок продольно-фрезерный</t>
  </si>
  <si>
    <t>Станок вертикально-фрезерный</t>
  </si>
  <si>
    <t>Пила дисковая</t>
  </si>
  <si>
    <t>8В66</t>
  </si>
  <si>
    <t>6С-12</t>
  </si>
  <si>
    <t>Станок токарно-винторезный</t>
  </si>
  <si>
    <t>Станок токарно-карусельный 2-х стоечный</t>
  </si>
  <si>
    <t>1М557</t>
  </si>
  <si>
    <t>1М63</t>
  </si>
  <si>
    <t>Ножницы листовые</t>
  </si>
  <si>
    <t>Н-475</t>
  </si>
  <si>
    <t>Станок орезной с диск.пилой</t>
  </si>
  <si>
    <t>8Б66</t>
  </si>
  <si>
    <t>2А53</t>
  </si>
  <si>
    <t>Станок радиально-сверлильный</t>
  </si>
  <si>
    <t>Станок сверлильный</t>
  </si>
  <si>
    <t>Электропечь камерная</t>
  </si>
  <si>
    <t>Молот пневматический</t>
  </si>
  <si>
    <t>Станок долбежный</t>
  </si>
  <si>
    <t>7А-450</t>
  </si>
  <si>
    <t>2А-135</t>
  </si>
  <si>
    <t>Станок вертикально-сверлильный</t>
  </si>
  <si>
    <t>№ 3121</t>
  </si>
  <si>
    <t>ТЦПА-3</t>
  </si>
  <si>
    <t>П/автомат заточной</t>
  </si>
  <si>
    <t>Станок зуборезный</t>
  </si>
  <si>
    <t>528С</t>
  </si>
  <si>
    <t>Ц-198</t>
  </si>
  <si>
    <t>321М</t>
  </si>
  <si>
    <t>Станок кругло-шлифовальный</t>
  </si>
  <si>
    <t>Станок фрезерный</t>
  </si>
  <si>
    <t>5Б190</t>
  </si>
  <si>
    <t>Станок зубодолбежный</t>
  </si>
  <si>
    <t>Станок плоско-шлифовальный</t>
  </si>
  <si>
    <t>3Б722</t>
  </si>
  <si>
    <t>П911</t>
  </si>
  <si>
    <t>Пресс гидравлический</t>
  </si>
  <si>
    <t>Вальцы гибочные</t>
  </si>
  <si>
    <t>И-2222</t>
  </si>
  <si>
    <t>Станок д/исп.шлиф.кругов</t>
  </si>
  <si>
    <t>Станок поперечно-строгальный</t>
  </si>
  <si>
    <t>П2-4306</t>
  </si>
  <si>
    <t>Станок шлифовальный</t>
  </si>
  <si>
    <t>3М152</t>
  </si>
  <si>
    <t>Станок координатно-расточной</t>
  </si>
  <si>
    <t>2А450</t>
  </si>
  <si>
    <t>6Т82</t>
  </si>
  <si>
    <t>Станок консольно-фрезерный</t>
  </si>
  <si>
    <t>1М63ТВ</t>
  </si>
  <si>
    <t>УПН-703</t>
  </si>
  <si>
    <t>Станок зубострогальный</t>
  </si>
  <si>
    <t>ЕП-818</t>
  </si>
  <si>
    <t>РК62Д</t>
  </si>
  <si>
    <t>Станок токарный</t>
  </si>
  <si>
    <t>Станок горизонтально-расточной</t>
  </si>
  <si>
    <t>Установка высокочастотная</t>
  </si>
  <si>
    <t>МК-6056</t>
  </si>
  <si>
    <t xml:space="preserve">Станок орезной </t>
  </si>
  <si>
    <t>ООС</t>
  </si>
  <si>
    <t>ЭТ-2047</t>
  </si>
  <si>
    <t>Эл.тележка</t>
  </si>
  <si>
    <t>Станок продольно-строгальный 2-х стоечный</t>
  </si>
  <si>
    <t>Станок токарно-револьверный</t>
  </si>
  <si>
    <t>3У10А</t>
  </si>
  <si>
    <t>Станок образивной резки листа</t>
  </si>
  <si>
    <t>1М61</t>
  </si>
  <si>
    <t>1К20*70</t>
  </si>
  <si>
    <t>ВР-111</t>
  </si>
  <si>
    <t>1К62Д</t>
  </si>
  <si>
    <t>ФСС-400</t>
  </si>
  <si>
    <t>СНВ-400-750</t>
  </si>
  <si>
    <t>Зигмашина</t>
  </si>
  <si>
    <t>ИВ2716</t>
  </si>
  <si>
    <t>1МВ3М</t>
  </si>
  <si>
    <t>8С663</t>
  </si>
  <si>
    <t>Станок фрезерно-отрезной</t>
  </si>
  <si>
    <t>Станок токарно-винторезный с ЧПУ</t>
  </si>
  <si>
    <t>16К20Ф</t>
  </si>
  <si>
    <t>Пресс</t>
  </si>
  <si>
    <t>АЕ-2500</t>
  </si>
  <si>
    <t>Печь д/упрочнения инструм.</t>
  </si>
  <si>
    <t>6М13П</t>
  </si>
  <si>
    <t>16Б15КМ</t>
  </si>
  <si>
    <t>6Т80М</t>
  </si>
  <si>
    <t>Машина д/полировки камней</t>
  </si>
  <si>
    <t>2Н135</t>
  </si>
  <si>
    <t>Спец.ультразвук</t>
  </si>
  <si>
    <t>МЕ-76</t>
  </si>
  <si>
    <t>Станок</t>
  </si>
  <si>
    <t>3951МФЮ</t>
  </si>
  <si>
    <t>Пресс листогибочный</t>
  </si>
  <si>
    <t>МК 60-56</t>
  </si>
  <si>
    <t xml:space="preserve">Станок отрезной </t>
  </si>
  <si>
    <t>С-26</t>
  </si>
  <si>
    <t>Станок д/перемотки жилы</t>
  </si>
  <si>
    <t>Пресс пакетировочный</t>
  </si>
  <si>
    <t>Станок д/снятия изоляции</t>
  </si>
  <si>
    <t>Установка д/измельчения кабельной продукции</t>
  </si>
  <si>
    <t>Установка стыкосварки б/л.</t>
  </si>
  <si>
    <t>Powercat</t>
  </si>
  <si>
    <t>Установка переработки отходов</t>
  </si>
  <si>
    <t>Сушилка вторичного п/этилена</t>
  </si>
  <si>
    <t>Мостовой кран</t>
  </si>
  <si>
    <t>Скл.хоз.</t>
  </si>
  <si>
    <t>Кран козловой</t>
  </si>
  <si>
    <t>Кран-штабелер</t>
  </si>
  <si>
    <t>20 т</t>
  </si>
  <si>
    <t>Оч.соор.</t>
  </si>
  <si>
    <t>Кран консольный</t>
  </si>
  <si>
    <t>КК-32</t>
  </si>
  <si>
    <t xml:space="preserve">Dimavag (Венгрия) </t>
  </si>
  <si>
    <t xml:space="preserve">Darmstadt (Германия) </t>
  </si>
  <si>
    <t xml:space="preserve">"CA Harden" (Англия) </t>
  </si>
  <si>
    <t>Последний капитальный ремонт</t>
  </si>
  <si>
    <t>Виды ремонтных операций по месяцам</t>
  </si>
  <si>
    <t>Пуртье</t>
  </si>
  <si>
    <t>Станок спец.консольно-фрезерный</t>
  </si>
  <si>
    <t>ВМ-127</t>
  </si>
  <si>
    <t>Станок обрезной</t>
  </si>
  <si>
    <t>Машина гибочная</t>
  </si>
  <si>
    <t>МГ-120</t>
  </si>
  <si>
    <t>250-М</t>
  </si>
  <si>
    <t>Цех № 10</t>
  </si>
  <si>
    <t>Конвейер пластинчатый</t>
  </si>
  <si>
    <t>БА1330</t>
  </si>
  <si>
    <t>Цех № 11</t>
  </si>
  <si>
    <t>TDL-35</t>
  </si>
  <si>
    <t>В-1000</t>
  </si>
  <si>
    <t>ГПМ</t>
  </si>
  <si>
    <t>Установка плазменного напыл</t>
  </si>
  <si>
    <t>Утверждаю:</t>
  </si>
  <si>
    <t>График ППР</t>
  </si>
  <si>
    <t>к-капитальный ремонт</t>
  </si>
  <si>
    <t>м-малый ремонт</t>
  </si>
  <si>
    <t>о-осмотр</t>
  </si>
  <si>
    <t xml:space="preserve"> </t>
  </si>
  <si>
    <t>.</t>
  </si>
  <si>
    <t>Начальник цеха № 4                                                                                   С.Н. Анзиряев</t>
  </si>
  <si>
    <t>Начальник цеха № 4                                                                                  С.Н. Анзиряев</t>
  </si>
  <si>
    <t>Начальник цеха № 5                                                                                   А.Н. Родионов</t>
  </si>
  <si>
    <t>Начальник цеха №11                                                                                 Ю.Г. Фадеев</t>
  </si>
  <si>
    <t>Линия гофрирования ленты</t>
  </si>
  <si>
    <t>Weber Scher</t>
  </si>
  <si>
    <t>Установка д/перемотки оптического сегмента</t>
  </si>
  <si>
    <t>ТЕL-70</t>
  </si>
  <si>
    <t>окт</t>
  </si>
  <si>
    <t>3т.</t>
  </si>
  <si>
    <t>к</t>
  </si>
  <si>
    <t>то</t>
  </si>
  <si>
    <t>т</t>
  </si>
  <si>
    <t>т-текущий ремонт</t>
  </si>
  <si>
    <t>то-техническое обслуживание</t>
  </si>
  <si>
    <t>Трафальгар</t>
  </si>
  <si>
    <t>модерн.</t>
  </si>
  <si>
    <t>Генеральный директор</t>
  </si>
  <si>
    <t>ЗАО "СКК"</t>
  </si>
  <si>
    <t>_________В.Ф. Ключников</t>
  </si>
  <si>
    <t>Директор по производству</t>
  </si>
  <si>
    <t>_________М.Ю. Потапкин</t>
  </si>
  <si>
    <t>Главный механик                                                                               В.И. Рогачев</t>
  </si>
  <si>
    <t xml:space="preserve">Кран консольный </t>
  </si>
  <si>
    <t>Согласовано:</t>
  </si>
  <si>
    <t>Главный механик</t>
  </si>
  <si>
    <t>Цех (участок)</t>
  </si>
  <si>
    <t>(1)</t>
  </si>
  <si>
    <t>(4)</t>
  </si>
  <si>
    <t>(14)</t>
  </si>
  <si>
    <t>МКРТ 12х630</t>
  </si>
  <si>
    <t>(21)</t>
  </si>
  <si>
    <t xml:space="preserve">Вид ремонтных операций </t>
  </si>
  <si>
    <t>к(м)</t>
  </si>
  <si>
    <t>Оборуд. Ц.5</t>
  </si>
  <si>
    <t>* Без учета затрат на текущий (внеплановый) ремонт вновь вводимого  оборудования</t>
  </si>
  <si>
    <t>П6043</t>
  </si>
  <si>
    <t>ВЧ 10-35</t>
  </si>
  <si>
    <t>проект</t>
  </si>
  <si>
    <t>к/м</t>
  </si>
  <si>
    <t>Сумма           ( общая)</t>
  </si>
  <si>
    <t>Сумма   ( мех.)</t>
  </si>
  <si>
    <t>Сумма         ( эл.)</t>
  </si>
  <si>
    <t>Сумма         ( метр.)</t>
  </si>
  <si>
    <t>Затраты на капремонт технологического оборудования ЗАО "СКК" на 2005 г.</t>
  </si>
  <si>
    <t>В.И. Рогачев</t>
  </si>
  <si>
    <t>Зам. директора по подготовке производства</t>
  </si>
  <si>
    <t>Директор по развитию</t>
  </si>
  <si>
    <t>В.Н. Родионов</t>
  </si>
  <si>
    <t>Итого по цеху 1</t>
  </si>
  <si>
    <t>Итого по цеху 10</t>
  </si>
  <si>
    <t>Итого по цеху 4(4)</t>
  </si>
  <si>
    <t>Итого по цеху 4(14)</t>
  </si>
  <si>
    <t>Итого по цеху 4(21)</t>
  </si>
  <si>
    <t>Итого по цеху 11</t>
  </si>
  <si>
    <t>Итого по цеху 5</t>
  </si>
  <si>
    <t>Всего:</t>
  </si>
  <si>
    <t>4(14)</t>
  </si>
  <si>
    <t>4(21)</t>
  </si>
  <si>
    <t>Скл,хоз</t>
  </si>
  <si>
    <t>Оч.Соор</t>
  </si>
  <si>
    <t>1(1)</t>
  </si>
  <si>
    <t>4(4)</t>
  </si>
  <si>
    <t>Цех</t>
  </si>
  <si>
    <t>TDL-40</t>
  </si>
  <si>
    <t>DBK-16C</t>
  </si>
  <si>
    <t>Dratex</t>
  </si>
  <si>
    <t>D-631</t>
  </si>
  <si>
    <t>Станок д/резки пленки</t>
  </si>
  <si>
    <t>Машина изолировочная</t>
  </si>
  <si>
    <t>ДКХ-2Д</t>
  </si>
  <si>
    <t>SRN 6x500</t>
  </si>
  <si>
    <t>ДКХ-1C</t>
  </si>
  <si>
    <t>UDZSA 2500</t>
  </si>
  <si>
    <t>Установка лудильная</t>
  </si>
  <si>
    <t xml:space="preserve">       </t>
  </si>
  <si>
    <t>Цех № 1 (участок № 15)</t>
  </si>
  <si>
    <t>Цех № 1 (участок №16)</t>
  </si>
  <si>
    <t>Цех № 1 (участок № 1)</t>
  </si>
  <si>
    <t>Цех № 4 (участок № 1)</t>
  </si>
  <si>
    <t xml:space="preserve">Цех № 4 (участок № 2) </t>
  </si>
  <si>
    <t>Цех № 4 (участок № 3)</t>
  </si>
  <si>
    <t>оборудования ЗАО "СКК" на 2005 г.</t>
  </si>
  <si>
    <t>"___"__________2004 г.</t>
  </si>
  <si>
    <t>Начальник цеха №1                                                                                   И.В. Гаршин</t>
  </si>
  <si>
    <t>Начальник СлЦРиООб                                                                                 С.П. Соколов</t>
  </si>
  <si>
    <t>Начальник цеха №10                                                                                  С.К. Кулиев</t>
  </si>
  <si>
    <t>Зам.директора по  тех.подготовке производства</t>
  </si>
  <si>
    <t>Цех № 5 (участок №5)</t>
  </si>
  <si>
    <t>Цех № 5 (участок № 9)</t>
  </si>
  <si>
    <t>Инспектор                                                                                              Т.А. Майорова</t>
  </si>
  <si>
    <t>Мастер ГПМ                                                                                           А.Н. Зарешин</t>
  </si>
  <si>
    <t>Список</t>
  </si>
  <si>
    <t>лиц, получивших копию годового графика ППР</t>
  </si>
  <si>
    <t>Начальник ц.№ 1</t>
  </si>
  <si>
    <t>Начальник БТК ц.№ 1</t>
  </si>
  <si>
    <t>Начальник ц.№ 4</t>
  </si>
  <si>
    <t>Начальник БТК ц.№ 4</t>
  </si>
  <si>
    <t>Начальник ц.№ 10</t>
  </si>
  <si>
    <t>Начальник БТК ц.№ 10</t>
  </si>
  <si>
    <t>Начальник ц.№ 11</t>
  </si>
  <si>
    <t>Потапкин М.Ю.</t>
  </si>
  <si>
    <t>Гаршин И.В.</t>
  </si>
  <si>
    <t>Вольхина И.В.</t>
  </si>
  <si>
    <t>Анзиряев С.Н.</t>
  </si>
  <si>
    <t>Долгова Т.И.</t>
  </si>
  <si>
    <t>Кулиев С.К.</t>
  </si>
  <si>
    <t>Шабалова Н.П.</t>
  </si>
  <si>
    <t>Фадеев Ю.Г.</t>
  </si>
  <si>
    <t>Должность</t>
  </si>
  <si>
    <t>Ф.И.О.</t>
  </si>
  <si>
    <t>Кол-во,шт</t>
  </si>
  <si>
    <t>Подпись</t>
  </si>
  <si>
    <t>1(16)</t>
  </si>
  <si>
    <t>План капремонта на 2005 г.</t>
  </si>
  <si>
    <t>Скл. хоз.</t>
  </si>
  <si>
    <t>Зам.директора по тех.подготовке производства</t>
  </si>
  <si>
    <t>"_____"__________2004 г.</t>
  </si>
  <si>
    <t>___________В.Н. Родионов</t>
  </si>
  <si>
    <t>(16)</t>
  </si>
  <si>
    <t>лазер</t>
  </si>
  <si>
    <t>под СБ</t>
  </si>
  <si>
    <t>2 лентообмотчика, перенос</t>
  </si>
  <si>
    <t>шкаф отжига</t>
  </si>
  <si>
    <t>Покупные или изготовленные изделия</t>
  </si>
  <si>
    <t>Норматив на модернизацию</t>
  </si>
  <si>
    <t>Норматив на капремонт</t>
  </si>
  <si>
    <t>Главный технолог</t>
  </si>
  <si>
    <t>А.А. Зуев</t>
  </si>
  <si>
    <t>МЕ-90</t>
  </si>
  <si>
    <t>Россия</t>
  </si>
  <si>
    <t>ТО</t>
  </si>
  <si>
    <t>Германия</t>
  </si>
  <si>
    <t>Насосная станция II подъема</t>
  </si>
  <si>
    <t>Теплопункт</t>
  </si>
  <si>
    <t>Очистные сооружения</t>
  </si>
  <si>
    <t>Станция перекачки фекальных вод №1</t>
  </si>
  <si>
    <t>Станция перекачки фекальных вод №2</t>
  </si>
  <si>
    <t>Трансформаторная подстанция №8</t>
  </si>
  <si>
    <t>Трансформаторная подстанция №12</t>
  </si>
  <si>
    <t>Трансформаторная подстанция №18</t>
  </si>
  <si>
    <t>Трансформаторная подстанция №6</t>
  </si>
  <si>
    <t>Трансформаторная подстанция №17</t>
  </si>
  <si>
    <t>Трансформаторная подстанция №5</t>
  </si>
  <si>
    <t>Трансформаторная подстанция №4</t>
  </si>
  <si>
    <t>Трансформаторная подстанция №3</t>
  </si>
  <si>
    <t>Скважина артезианская №3</t>
  </si>
  <si>
    <t>Скважина артезианская №4</t>
  </si>
  <si>
    <t>Скважина артезианская №5</t>
  </si>
  <si>
    <t>Центрально-распределительный пункт</t>
  </si>
  <si>
    <t xml:space="preserve">Установка осушки воздуха </t>
  </si>
  <si>
    <t>УОВ-30</t>
  </si>
  <si>
    <t>2 ВМ-10</t>
  </si>
  <si>
    <t>Компрессор автомат.</t>
  </si>
  <si>
    <t>Наруж. освещение территории завода(мачты)</t>
  </si>
  <si>
    <t>Холодильная установка</t>
  </si>
  <si>
    <t>Тепловые сети</t>
  </si>
  <si>
    <t>Паропровод</t>
  </si>
  <si>
    <t>Сеть хоз-питьевого водопровода</t>
  </si>
  <si>
    <t>Сеть ливневой канализации</t>
  </si>
  <si>
    <t>Сеть фекальной канализации</t>
  </si>
  <si>
    <t>Сеть производственного водопровода</t>
  </si>
  <si>
    <t>Камера распред.стац.обслуж.К2</t>
  </si>
  <si>
    <t>Камера распред.стац.обслуж.К3</t>
  </si>
  <si>
    <t>Камера распред.стац.обслуж.К5</t>
  </si>
  <si>
    <t>Камера распред.стац.обслуж.К7</t>
  </si>
  <si>
    <t>Камера распред.стац.обслуж.К9</t>
  </si>
  <si>
    <t>Камера распред.стац.обслуж.К10</t>
  </si>
  <si>
    <t>Камера распред.стац.обслуж.Б9</t>
  </si>
  <si>
    <t>Трансформаторная подстанция №7</t>
  </si>
  <si>
    <t>КЗКС</t>
  </si>
  <si>
    <t>---</t>
  </si>
  <si>
    <t>ТМ-1000</t>
  </si>
  <si>
    <t>ТМ-1600</t>
  </si>
  <si>
    <t>ТМ-560</t>
  </si>
  <si>
    <t>ТП</t>
  </si>
  <si>
    <t>SCI</t>
  </si>
  <si>
    <t>YORK-240</t>
  </si>
  <si>
    <t>Лидер</t>
  </si>
  <si>
    <t>Италия</t>
  </si>
  <si>
    <t>Трансформаторная подстанция №1</t>
  </si>
  <si>
    <t>Трансформаторная подстанция №2</t>
  </si>
  <si>
    <t>ТМ-800</t>
  </si>
  <si>
    <t>Трансформаторная подстанция №9</t>
  </si>
  <si>
    <t>ТАМ-1000</t>
  </si>
  <si>
    <t>ТСЗ-1600</t>
  </si>
  <si>
    <t>Трансформаторная подстанция №10</t>
  </si>
  <si>
    <t>Трансформаторная подстанция №13</t>
  </si>
  <si>
    <t>Трансформаторная подстанция №11</t>
  </si>
  <si>
    <t>Трансформаторная подстанция №16</t>
  </si>
  <si>
    <t>Трансформаторная подстанция №21</t>
  </si>
  <si>
    <t>Трансформаторная подстанция №22</t>
  </si>
  <si>
    <t>Трансформаторная подстанция №23</t>
  </si>
  <si>
    <t>Трансформаторная подстанция №24</t>
  </si>
  <si>
    <t>аТОВ-800</t>
  </si>
  <si>
    <t>Трансформаторная подстанция №25</t>
  </si>
  <si>
    <t>ТМ-400</t>
  </si>
  <si>
    <t>ТМ-100</t>
  </si>
  <si>
    <t xml:space="preserve">Компрессор </t>
  </si>
  <si>
    <t>GA 250AP-7,5</t>
  </si>
  <si>
    <t>GA 250AP-7,6</t>
  </si>
  <si>
    <t>GA 250AP-7,7</t>
  </si>
  <si>
    <t>Система охлаждения жидкости</t>
  </si>
  <si>
    <t>СВМ-Е 152РХ-Н-D</t>
  </si>
  <si>
    <t>Охладитель жидкости</t>
  </si>
  <si>
    <t>Чиллер</t>
  </si>
  <si>
    <t>LCHR50</t>
  </si>
  <si>
    <t>YORK-241</t>
  </si>
  <si>
    <t>Холодильная система</t>
  </si>
  <si>
    <t>Камера распред.стац.обслуж.Б10</t>
  </si>
  <si>
    <t>График  ППР</t>
  </si>
  <si>
    <t>Автотрансформатор</t>
  </si>
  <si>
    <t>АТМН-10000</t>
  </si>
  <si>
    <t>Камера распред.стац.обслуж.Б7</t>
  </si>
  <si>
    <t>Камера распред.стац.обслуж.Б11</t>
  </si>
  <si>
    <t>Камера распред.стац.обслуж.Б12</t>
  </si>
  <si>
    <t>Камера распред.стац.обслуж.К4</t>
  </si>
  <si>
    <t>Камера распред.стац.обслуж.К8</t>
  </si>
  <si>
    <t>2Д10Ф</t>
  </si>
  <si>
    <t>2Д4Ф</t>
  </si>
  <si>
    <t>Сеть ВВ кабеля от БТЭЦ до ЦРП-10кВ, РУ-10кВ ГК</t>
  </si>
  <si>
    <t>Сеть ВВ кабеля ЦРП-10кВ - Ру-10кВ ГК</t>
  </si>
  <si>
    <t>Начальник цеха №6                                                                           Шехурдин А.С.</t>
  </si>
  <si>
    <t xml:space="preserve">Наименование агрегата </t>
  </si>
  <si>
    <t>Турция</t>
  </si>
  <si>
    <t>EVHV-140.1</t>
  </si>
  <si>
    <t xml:space="preserve">  энергетического оборудования ЗАО "СКК" на 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</si>
</sst>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E+00"/>
    <numFmt numFmtId="168" formatCode="0.0E+00"/>
    <numFmt numFmtId="169" formatCode="0E+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b/>
      <sz val="24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12"/>
      <name val="Arial Cyr"/>
      <family val="2"/>
    </font>
    <font>
      <sz val="12"/>
      <name val="Arial"/>
      <family val="2"/>
    </font>
    <font>
      <b/>
      <sz val="12"/>
      <name val="Arial Cyr"/>
      <family val="2"/>
    </font>
    <font>
      <b/>
      <sz val="14"/>
      <name val="Arial"/>
      <family val="2"/>
    </font>
    <font>
      <b/>
      <sz val="8.5"/>
      <name val="MS Sans Serif"/>
      <family val="2"/>
    </font>
    <font>
      <b/>
      <sz val="10"/>
      <color indexed="9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17" fontId="3" fillId="0" borderId="9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/>
    </xf>
    <xf numFmtId="0" fontId="12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0" fontId="0" fillId="0" borderId="3" xfId="0" applyBorder="1" applyAlignment="1">
      <alignment/>
    </xf>
    <xf numFmtId="0" fontId="5" fillId="0" borderId="0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2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15" fillId="3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5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44" xfId="0" applyFont="1" applyBorder="1" applyAlignment="1">
      <alignment horizontal="right" vertical="center"/>
    </xf>
    <xf numFmtId="0" fontId="3" fillId="0" borderId="45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48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/>
  <dimension ref="A1:S230"/>
  <sheetViews>
    <sheetView zoomScale="50" zoomScaleNormal="50" workbookViewId="0" topLeftCell="A1">
      <selection activeCell="K43" sqref="K43"/>
    </sheetView>
  </sheetViews>
  <sheetFormatPr defaultColWidth="9.00390625" defaultRowHeight="12.75"/>
  <cols>
    <col min="1" max="1" width="6.75390625" style="6" customWidth="1"/>
    <col min="2" max="2" width="12.625" style="6" customWidth="1"/>
    <col min="3" max="3" width="4.875" style="6" customWidth="1"/>
    <col min="4" max="4" width="5.75390625" style="6" customWidth="1"/>
    <col min="5" max="6" width="5.75390625" style="0" customWidth="1"/>
    <col min="7" max="7" width="4.875" style="0" customWidth="1"/>
    <col min="8" max="10" width="5.75390625" style="0" customWidth="1"/>
    <col min="11" max="11" width="5.25390625" style="0" customWidth="1"/>
    <col min="12" max="12" width="5.75390625" style="0" customWidth="1"/>
    <col min="13" max="13" width="6.75390625" style="0" customWidth="1"/>
    <col min="14" max="15" width="5.75390625" style="0" customWidth="1"/>
  </cols>
  <sheetData>
    <row r="1" spans="11:15" ht="15">
      <c r="K1" s="105"/>
      <c r="L1" s="105"/>
      <c r="M1" s="105"/>
      <c r="N1" s="105"/>
      <c r="O1" s="105"/>
    </row>
    <row r="2" spans="1:11" ht="21" customHeight="1">
      <c r="A2" s="2" t="s">
        <v>424</v>
      </c>
      <c r="K2" s="35"/>
    </row>
    <row r="3" ht="13.5" thickBot="1"/>
    <row r="4" spans="1:15" ht="20.25" customHeight="1">
      <c r="A4" s="110" t="s">
        <v>126</v>
      </c>
      <c r="B4" s="110" t="s">
        <v>0</v>
      </c>
      <c r="C4" s="110" t="s">
        <v>373</v>
      </c>
      <c r="D4" s="108">
        <v>1</v>
      </c>
      <c r="E4" s="108">
        <v>2</v>
      </c>
      <c r="F4" s="108">
        <v>3</v>
      </c>
      <c r="G4" s="108">
        <v>4</v>
      </c>
      <c r="H4" s="110">
        <v>5</v>
      </c>
      <c r="I4" s="110">
        <v>6</v>
      </c>
      <c r="J4" s="110">
        <v>7</v>
      </c>
      <c r="K4" s="110">
        <v>8</v>
      </c>
      <c r="L4" s="110">
        <v>9</v>
      </c>
      <c r="M4" s="110">
        <v>10</v>
      </c>
      <c r="N4" s="110">
        <v>11</v>
      </c>
      <c r="O4" s="110">
        <v>12</v>
      </c>
    </row>
    <row r="5" spans="1:15" ht="15" customHeight="1" thickBot="1">
      <c r="A5" s="111"/>
      <c r="B5" s="111"/>
      <c r="C5" s="111"/>
      <c r="D5" s="109"/>
      <c r="E5" s="109"/>
      <c r="F5" s="109"/>
      <c r="G5" s="109"/>
      <c r="H5" s="111"/>
      <c r="I5" s="111"/>
      <c r="J5" s="111"/>
      <c r="K5" s="111"/>
      <c r="L5" s="111"/>
      <c r="M5" s="111"/>
      <c r="N5" s="111"/>
      <c r="O5" s="111"/>
    </row>
    <row r="6" spans="1:15" ht="15" customHeight="1">
      <c r="A6" s="114">
        <v>5173</v>
      </c>
      <c r="B6" s="115" t="s">
        <v>93</v>
      </c>
      <c r="C6" s="114" t="s">
        <v>367</v>
      </c>
      <c r="D6" s="102"/>
      <c r="E6" s="107" t="s">
        <v>320</v>
      </c>
      <c r="F6" s="107"/>
      <c r="G6" s="107"/>
      <c r="H6" s="107"/>
      <c r="I6" s="107"/>
      <c r="J6" s="101"/>
      <c r="K6" s="106"/>
      <c r="L6" s="101"/>
      <c r="M6" s="101"/>
      <c r="N6" s="101"/>
      <c r="O6" s="107"/>
    </row>
    <row r="7" spans="1:15" ht="15" customHeight="1">
      <c r="A7" s="112"/>
      <c r="B7" s="113"/>
      <c r="C7" s="112"/>
      <c r="D7" s="104"/>
      <c r="E7" s="106"/>
      <c r="F7" s="106"/>
      <c r="G7" s="106"/>
      <c r="H7" s="106"/>
      <c r="I7" s="106"/>
      <c r="J7" s="117"/>
      <c r="K7" s="106"/>
      <c r="L7" s="117"/>
      <c r="M7" s="117"/>
      <c r="N7" s="117"/>
      <c r="O7" s="106"/>
    </row>
    <row r="8" spans="1:15" ht="15" customHeight="1">
      <c r="A8" s="112">
        <v>54099</v>
      </c>
      <c r="B8" s="113" t="s">
        <v>28</v>
      </c>
      <c r="C8" s="112" t="s">
        <v>371</v>
      </c>
      <c r="D8" s="104"/>
      <c r="E8" s="106"/>
      <c r="F8" s="106" t="s">
        <v>320</v>
      </c>
      <c r="G8" s="63"/>
      <c r="H8" s="100"/>
      <c r="I8" s="117"/>
      <c r="J8" s="117"/>
      <c r="K8" s="117"/>
      <c r="L8" s="117"/>
      <c r="M8" s="117"/>
      <c r="N8" s="117"/>
      <c r="O8" s="106"/>
    </row>
    <row r="9" spans="1:15" ht="15" customHeight="1">
      <c r="A9" s="112"/>
      <c r="B9" s="113"/>
      <c r="C9" s="112"/>
      <c r="D9" s="104"/>
      <c r="E9" s="106"/>
      <c r="F9" s="106"/>
      <c r="G9" s="59"/>
      <c r="H9" s="101"/>
      <c r="I9" s="117"/>
      <c r="J9" s="117"/>
      <c r="K9" s="117"/>
      <c r="L9" s="117"/>
      <c r="M9" s="117"/>
      <c r="N9" s="117"/>
      <c r="O9" s="106"/>
    </row>
    <row r="10" spans="1:18" ht="12.75" customHeight="1">
      <c r="A10" s="114">
        <v>54002</v>
      </c>
      <c r="B10" s="115" t="s">
        <v>27</v>
      </c>
      <c r="C10" s="114" t="s">
        <v>371</v>
      </c>
      <c r="D10" s="102"/>
      <c r="E10" s="107"/>
      <c r="F10" s="107"/>
      <c r="G10" s="107"/>
      <c r="H10" s="107"/>
      <c r="I10" s="107"/>
      <c r="J10" s="101"/>
      <c r="K10" s="106" t="s">
        <v>320</v>
      </c>
      <c r="L10" s="101"/>
      <c r="M10" s="101"/>
      <c r="N10" s="101"/>
      <c r="O10" s="107"/>
      <c r="Q10" s="103"/>
      <c r="R10" s="1"/>
    </row>
    <row r="11" spans="1:18" ht="12.75">
      <c r="A11" s="112"/>
      <c r="B11" s="113"/>
      <c r="C11" s="112"/>
      <c r="D11" s="104"/>
      <c r="E11" s="106"/>
      <c r="F11" s="106"/>
      <c r="G11" s="106"/>
      <c r="H11" s="106"/>
      <c r="I11" s="106"/>
      <c r="J11" s="117"/>
      <c r="K11" s="106"/>
      <c r="L11" s="117"/>
      <c r="M11" s="117"/>
      <c r="N11" s="117"/>
      <c r="O11" s="106"/>
      <c r="Q11" s="103"/>
      <c r="R11" s="1"/>
    </row>
    <row r="12" spans="1:18" ht="12.75" customHeight="1">
      <c r="A12" s="112">
        <v>54130</v>
      </c>
      <c r="B12" s="113" t="s">
        <v>28</v>
      </c>
      <c r="C12" s="112" t="s">
        <v>371</v>
      </c>
      <c r="D12" s="104"/>
      <c r="E12" s="106"/>
      <c r="F12" s="106"/>
      <c r="H12" s="100"/>
      <c r="I12" s="117"/>
      <c r="J12" s="117"/>
      <c r="K12" s="117"/>
      <c r="L12" s="117"/>
      <c r="M12" s="117"/>
      <c r="N12" s="117"/>
      <c r="O12" s="106" t="s">
        <v>320</v>
      </c>
      <c r="Q12" s="1"/>
      <c r="R12" s="1"/>
    </row>
    <row r="13" spans="1:18" ht="12.75">
      <c r="A13" s="112"/>
      <c r="B13" s="113"/>
      <c r="C13" s="112"/>
      <c r="D13" s="104"/>
      <c r="E13" s="106"/>
      <c r="F13" s="106"/>
      <c r="H13" s="101"/>
      <c r="I13" s="117"/>
      <c r="J13" s="117"/>
      <c r="K13" s="117"/>
      <c r="L13" s="117"/>
      <c r="M13" s="117"/>
      <c r="N13" s="117"/>
      <c r="O13" s="106"/>
      <c r="Q13" s="1"/>
      <c r="R13" s="1"/>
    </row>
    <row r="14" spans="1:18" ht="12.75">
      <c r="A14" s="112">
        <v>55133</v>
      </c>
      <c r="B14" s="113" t="s">
        <v>19</v>
      </c>
      <c r="C14" s="112" t="s">
        <v>423</v>
      </c>
      <c r="D14" s="104"/>
      <c r="E14" s="106"/>
      <c r="F14" s="106"/>
      <c r="G14" s="106"/>
      <c r="H14" s="106"/>
      <c r="I14" s="117"/>
      <c r="J14" s="106" t="s">
        <v>343</v>
      </c>
      <c r="K14" s="117"/>
      <c r="L14" s="117"/>
      <c r="M14" s="117"/>
      <c r="N14" s="117"/>
      <c r="O14" s="117"/>
      <c r="Q14" s="103"/>
      <c r="R14" s="1"/>
    </row>
    <row r="15" spans="1:18" ht="12.75">
      <c r="A15" s="112"/>
      <c r="B15" s="113"/>
      <c r="C15" s="112"/>
      <c r="D15" s="104"/>
      <c r="E15" s="106"/>
      <c r="F15" s="106"/>
      <c r="G15" s="106"/>
      <c r="H15" s="106"/>
      <c r="I15" s="117"/>
      <c r="J15" s="106"/>
      <c r="K15" s="117"/>
      <c r="L15" s="117"/>
      <c r="M15" s="117"/>
      <c r="N15" s="117"/>
      <c r="O15" s="117"/>
      <c r="Q15" s="103"/>
      <c r="R15" s="1"/>
    </row>
    <row r="16" spans="1:18" ht="12.75">
      <c r="A16" s="112">
        <v>54871</v>
      </c>
      <c r="B16" s="113" t="s">
        <v>88</v>
      </c>
      <c r="C16" s="112">
        <v>10</v>
      </c>
      <c r="D16" s="104"/>
      <c r="E16" s="106"/>
      <c r="F16" s="106"/>
      <c r="G16" s="106"/>
      <c r="H16" s="100"/>
      <c r="I16" s="117"/>
      <c r="J16" s="117"/>
      <c r="K16" s="117"/>
      <c r="L16" s="117"/>
      <c r="M16" s="106" t="s">
        <v>320</v>
      </c>
      <c r="N16" s="117"/>
      <c r="O16" s="117"/>
      <c r="P16" s="91"/>
      <c r="Q16" s="103"/>
      <c r="R16" s="1"/>
    </row>
    <row r="17" spans="1:18" ht="12.75">
      <c r="A17" s="112"/>
      <c r="B17" s="113"/>
      <c r="C17" s="112"/>
      <c r="D17" s="104"/>
      <c r="E17" s="106"/>
      <c r="F17" s="106"/>
      <c r="G17" s="106"/>
      <c r="H17" s="101"/>
      <c r="I17" s="117"/>
      <c r="J17" s="117"/>
      <c r="K17" s="117"/>
      <c r="L17" s="117"/>
      <c r="M17" s="106"/>
      <c r="N17" s="117"/>
      <c r="O17" s="117"/>
      <c r="P17" s="91"/>
      <c r="Q17" s="103"/>
      <c r="R17" s="1"/>
    </row>
    <row r="18" spans="1:18" ht="12.75">
      <c r="A18" s="112">
        <v>54970</v>
      </c>
      <c r="B18" s="113" t="s">
        <v>98</v>
      </c>
      <c r="C18" s="112">
        <v>10</v>
      </c>
      <c r="D18" s="104"/>
      <c r="E18" s="106"/>
      <c r="F18" s="100"/>
      <c r="G18" s="106"/>
      <c r="H18" s="106"/>
      <c r="I18" s="106" t="s">
        <v>343</v>
      </c>
      <c r="J18" s="117"/>
      <c r="K18" s="117"/>
      <c r="L18" s="117"/>
      <c r="M18" s="117"/>
      <c r="N18" s="117"/>
      <c r="O18" s="117"/>
      <c r="Q18" s="1"/>
      <c r="R18" s="1"/>
    </row>
    <row r="19" spans="1:18" ht="12.75">
      <c r="A19" s="112"/>
      <c r="B19" s="113"/>
      <c r="C19" s="112"/>
      <c r="D19" s="104"/>
      <c r="E19" s="106"/>
      <c r="F19" s="101"/>
      <c r="G19" s="106"/>
      <c r="H19" s="106"/>
      <c r="I19" s="106"/>
      <c r="J19" s="117"/>
      <c r="K19" s="117"/>
      <c r="L19" s="117"/>
      <c r="M19" s="117"/>
      <c r="N19" s="117"/>
      <c r="O19" s="117"/>
      <c r="Q19" s="1"/>
      <c r="R19" s="1"/>
    </row>
    <row r="20" spans="1:18" ht="12.75">
      <c r="A20" s="112">
        <v>54218</v>
      </c>
      <c r="B20" s="113" t="s">
        <v>130</v>
      </c>
      <c r="C20" s="112">
        <v>10</v>
      </c>
      <c r="D20" s="118"/>
      <c r="E20" s="106"/>
      <c r="F20" s="106" t="s">
        <v>343</v>
      </c>
      <c r="G20" s="106"/>
      <c r="H20" s="106"/>
      <c r="I20" s="117"/>
      <c r="J20" s="104"/>
      <c r="K20" s="117"/>
      <c r="L20" s="117"/>
      <c r="M20" s="117"/>
      <c r="N20" s="117"/>
      <c r="O20" s="117"/>
      <c r="Q20" s="103"/>
      <c r="R20" s="1"/>
    </row>
    <row r="21" spans="1:18" ht="12.75">
      <c r="A21" s="112"/>
      <c r="B21" s="113"/>
      <c r="C21" s="112"/>
      <c r="D21" s="119"/>
      <c r="E21" s="106"/>
      <c r="F21" s="106"/>
      <c r="G21" s="106"/>
      <c r="H21" s="106"/>
      <c r="I21" s="117"/>
      <c r="J21" s="104"/>
      <c r="K21" s="117"/>
      <c r="L21" s="117"/>
      <c r="M21" s="117"/>
      <c r="N21" s="117"/>
      <c r="O21" s="117"/>
      <c r="Q21" s="103"/>
      <c r="R21" s="1"/>
    </row>
    <row r="22" spans="1:18" ht="12.75">
      <c r="A22" s="112">
        <v>54343</v>
      </c>
      <c r="B22" s="113" t="s">
        <v>27</v>
      </c>
      <c r="C22" s="112">
        <v>10</v>
      </c>
      <c r="D22" s="104"/>
      <c r="E22" s="106" t="s">
        <v>320</v>
      </c>
      <c r="F22" s="106"/>
      <c r="G22" s="106"/>
      <c r="H22" s="106"/>
      <c r="I22" s="106"/>
      <c r="J22" s="117"/>
      <c r="K22" s="117"/>
      <c r="L22" s="117"/>
      <c r="M22" s="117"/>
      <c r="N22" s="117"/>
      <c r="O22" s="117"/>
      <c r="Q22" s="1"/>
      <c r="R22" s="1"/>
    </row>
    <row r="23" spans="1:18" ht="12.75">
      <c r="A23" s="112"/>
      <c r="B23" s="113"/>
      <c r="C23" s="112"/>
      <c r="D23" s="104"/>
      <c r="E23" s="106"/>
      <c r="F23" s="106"/>
      <c r="G23" s="106"/>
      <c r="H23" s="106"/>
      <c r="I23" s="106"/>
      <c r="J23" s="117"/>
      <c r="K23" s="117"/>
      <c r="L23" s="117"/>
      <c r="M23" s="117"/>
      <c r="N23" s="117"/>
      <c r="O23" s="117"/>
      <c r="Q23" s="1"/>
      <c r="R23" s="1"/>
    </row>
    <row r="24" spans="1:18" ht="12.75" customHeight="1">
      <c r="A24" s="112">
        <v>53406</v>
      </c>
      <c r="B24" s="113" t="s">
        <v>83</v>
      </c>
      <c r="C24" s="112" t="s">
        <v>372</v>
      </c>
      <c r="D24" s="104"/>
      <c r="E24" s="106" t="s">
        <v>343</v>
      </c>
      <c r="G24" s="106"/>
      <c r="H24" s="106"/>
      <c r="I24" s="117"/>
      <c r="J24" s="117"/>
      <c r="K24" s="117"/>
      <c r="L24" s="117"/>
      <c r="M24" s="117"/>
      <c r="N24" s="117"/>
      <c r="O24" s="117"/>
      <c r="Q24" s="103"/>
      <c r="R24" s="1"/>
    </row>
    <row r="25" spans="1:18" ht="12.75">
      <c r="A25" s="112"/>
      <c r="B25" s="113"/>
      <c r="C25" s="112"/>
      <c r="D25" s="104"/>
      <c r="E25" s="106"/>
      <c r="G25" s="106"/>
      <c r="H25" s="106"/>
      <c r="I25" s="117"/>
      <c r="J25" s="117"/>
      <c r="K25" s="117"/>
      <c r="L25" s="117"/>
      <c r="M25" s="117"/>
      <c r="N25" s="117"/>
      <c r="O25" s="117"/>
      <c r="Q25" s="103"/>
      <c r="R25" s="1"/>
    </row>
    <row r="26" spans="1:18" ht="12.75">
      <c r="A26" s="112">
        <v>52690</v>
      </c>
      <c r="B26" s="113" t="s">
        <v>346</v>
      </c>
      <c r="C26" s="112" t="s">
        <v>372</v>
      </c>
      <c r="D26" s="104"/>
      <c r="E26" s="106"/>
      <c r="F26" s="100"/>
      <c r="G26" s="106"/>
      <c r="H26" s="106"/>
      <c r="I26" s="117"/>
      <c r="J26" s="106"/>
      <c r="K26" s="100"/>
      <c r="L26" s="117"/>
      <c r="M26" s="117"/>
      <c r="N26" s="117"/>
      <c r="O26" s="117"/>
      <c r="Q26" s="1"/>
      <c r="R26" s="1"/>
    </row>
    <row r="27" spans="1:18" ht="12.75">
      <c r="A27" s="112"/>
      <c r="B27" s="113"/>
      <c r="C27" s="112"/>
      <c r="D27" s="104"/>
      <c r="E27" s="106"/>
      <c r="F27" s="101"/>
      <c r="G27" s="106"/>
      <c r="H27" s="106"/>
      <c r="I27" s="117"/>
      <c r="J27" s="106"/>
      <c r="K27" s="101"/>
      <c r="L27" s="117"/>
      <c r="M27" s="117"/>
      <c r="N27" s="117"/>
      <c r="O27" s="117"/>
      <c r="Q27" s="1"/>
      <c r="R27" s="1"/>
    </row>
    <row r="28" spans="1:18" ht="12.75">
      <c r="A28" s="112">
        <v>55110</v>
      </c>
      <c r="B28" s="113" t="s">
        <v>87</v>
      </c>
      <c r="C28" s="112" t="s">
        <v>368</v>
      </c>
      <c r="D28" s="104"/>
      <c r="E28" s="106"/>
      <c r="F28" s="106"/>
      <c r="G28" s="106"/>
      <c r="H28" s="106"/>
      <c r="I28" s="117"/>
      <c r="J28" s="117"/>
      <c r="K28" s="106" t="s">
        <v>343</v>
      </c>
      <c r="L28" s="117"/>
      <c r="M28" s="117"/>
      <c r="N28" s="117"/>
      <c r="O28" s="117"/>
      <c r="Q28" s="1"/>
      <c r="R28" s="1"/>
    </row>
    <row r="29" spans="1:18" ht="12.75">
      <c r="A29" s="112"/>
      <c r="B29" s="113"/>
      <c r="C29" s="112"/>
      <c r="D29" s="104"/>
      <c r="E29" s="106"/>
      <c r="F29" s="106"/>
      <c r="G29" s="106"/>
      <c r="H29" s="106"/>
      <c r="I29" s="117"/>
      <c r="J29" s="117"/>
      <c r="K29" s="106"/>
      <c r="L29" s="117"/>
      <c r="M29" s="117"/>
      <c r="N29" s="117"/>
      <c r="O29" s="117"/>
      <c r="Q29" s="1"/>
      <c r="R29" s="1"/>
    </row>
    <row r="30" spans="1:18" ht="12.75" customHeight="1">
      <c r="A30" s="112">
        <v>52692</v>
      </c>
      <c r="B30" s="113" t="s">
        <v>340</v>
      </c>
      <c r="C30" s="112" t="s">
        <v>368</v>
      </c>
      <c r="D30" s="106" t="s">
        <v>320</v>
      </c>
      <c r="E30" s="106"/>
      <c r="F30" s="106"/>
      <c r="G30" s="106"/>
      <c r="H30" s="106"/>
      <c r="I30" s="117"/>
      <c r="J30" s="100"/>
      <c r="K30" s="100"/>
      <c r="L30" s="117"/>
      <c r="M30" s="117"/>
      <c r="N30" s="117"/>
      <c r="O30" s="117"/>
      <c r="Q30" s="1"/>
      <c r="R30" s="1"/>
    </row>
    <row r="31" spans="1:18" ht="12.75">
      <c r="A31" s="112"/>
      <c r="B31" s="113"/>
      <c r="C31" s="112"/>
      <c r="D31" s="106"/>
      <c r="E31" s="106"/>
      <c r="F31" s="106"/>
      <c r="G31" s="106"/>
      <c r="H31" s="106"/>
      <c r="I31" s="117"/>
      <c r="J31" s="101"/>
      <c r="K31" s="101"/>
      <c r="L31" s="117"/>
      <c r="M31" s="117"/>
      <c r="N31" s="117"/>
      <c r="O31" s="117"/>
      <c r="Q31" s="1"/>
      <c r="R31" s="1"/>
    </row>
    <row r="32" spans="1:18" ht="12.75" customHeight="1">
      <c r="A32" s="112">
        <v>53325</v>
      </c>
      <c r="B32" s="113" t="s">
        <v>81</v>
      </c>
      <c r="C32" s="112" t="s">
        <v>368</v>
      </c>
      <c r="D32" s="104"/>
      <c r="E32" s="106"/>
      <c r="F32" s="106"/>
      <c r="G32" s="106"/>
      <c r="H32" s="106" t="s">
        <v>343</v>
      </c>
      <c r="I32" s="117"/>
      <c r="J32" s="117"/>
      <c r="K32" s="117"/>
      <c r="M32" s="117"/>
      <c r="N32" s="117"/>
      <c r="O32" s="117"/>
      <c r="Q32" s="103"/>
      <c r="R32" s="1"/>
    </row>
    <row r="33" spans="1:18" ht="12.75">
      <c r="A33" s="112"/>
      <c r="B33" s="113"/>
      <c r="C33" s="112"/>
      <c r="D33" s="104"/>
      <c r="E33" s="106"/>
      <c r="F33" s="106"/>
      <c r="G33" s="106"/>
      <c r="H33" s="106"/>
      <c r="I33" s="117"/>
      <c r="J33" s="117"/>
      <c r="K33" s="117"/>
      <c r="M33" s="117"/>
      <c r="N33" s="117"/>
      <c r="O33" s="117"/>
      <c r="Q33" s="103"/>
      <c r="R33" s="1"/>
    </row>
    <row r="34" spans="1:15" ht="12.75">
      <c r="A34" s="112">
        <v>52059</v>
      </c>
      <c r="B34" s="113" t="s">
        <v>81</v>
      </c>
      <c r="C34" s="112" t="s">
        <v>368</v>
      </c>
      <c r="D34" s="104"/>
      <c r="E34" s="106"/>
      <c r="G34" s="106"/>
      <c r="H34" s="106"/>
      <c r="I34" s="117"/>
      <c r="J34" s="117"/>
      <c r="K34" s="117"/>
      <c r="L34" s="106" t="s">
        <v>320</v>
      </c>
      <c r="M34" s="117"/>
      <c r="N34" s="100"/>
      <c r="O34" s="117"/>
    </row>
    <row r="35" spans="1:19" ht="12.75">
      <c r="A35" s="112"/>
      <c r="B35" s="113"/>
      <c r="C35" s="112"/>
      <c r="D35" s="104"/>
      <c r="E35" s="106"/>
      <c r="G35" s="106"/>
      <c r="H35" s="106"/>
      <c r="I35" s="117"/>
      <c r="J35" s="117"/>
      <c r="K35" s="117"/>
      <c r="L35" s="106"/>
      <c r="M35" s="117"/>
      <c r="N35" s="101"/>
      <c r="O35" s="117"/>
      <c r="P35" s="6"/>
      <c r="Q35" s="6"/>
      <c r="S35" s="6"/>
    </row>
    <row r="36" spans="1:15" ht="12.75" customHeight="1">
      <c r="A36" s="112">
        <v>55065</v>
      </c>
      <c r="B36" s="116" t="s">
        <v>270</v>
      </c>
      <c r="C36" s="112">
        <v>11</v>
      </c>
      <c r="D36" s="104"/>
      <c r="E36" s="106"/>
      <c r="F36" s="106"/>
      <c r="G36" s="106"/>
      <c r="H36" s="106"/>
      <c r="J36" s="117"/>
      <c r="K36" s="117"/>
      <c r="L36" s="117"/>
      <c r="M36" s="117"/>
      <c r="N36" s="106" t="s">
        <v>320</v>
      </c>
      <c r="O36" s="117"/>
    </row>
    <row r="37" spans="1:15" ht="12.75">
      <c r="A37" s="112"/>
      <c r="B37" s="116"/>
      <c r="C37" s="112"/>
      <c r="D37" s="104"/>
      <c r="E37" s="106"/>
      <c r="F37" s="106"/>
      <c r="G37" s="106"/>
      <c r="H37" s="106"/>
      <c r="I37" s="59"/>
      <c r="J37" s="117"/>
      <c r="K37" s="117"/>
      <c r="L37" s="117"/>
      <c r="M37" s="117"/>
      <c r="N37" s="106"/>
      <c r="O37" s="117"/>
    </row>
    <row r="38" spans="1:18" ht="12.75" customHeight="1">
      <c r="A38" s="112">
        <v>53060</v>
      </c>
      <c r="B38" s="113" t="s">
        <v>439</v>
      </c>
      <c r="C38" s="112" t="s">
        <v>367</v>
      </c>
      <c r="D38" s="104"/>
      <c r="E38" s="106"/>
      <c r="F38" s="106"/>
      <c r="G38" s="106"/>
      <c r="H38" s="106"/>
      <c r="I38" s="117"/>
      <c r="J38" s="106" t="s">
        <v>320</v>
      </c>
      <c r="K38" s="106"/>
      <c r="M38" s="117"/>
      <c r="N38" s="117"/>
      <c r="O38" s="117"/>
      <c r="Q38" s="103"/>
      <c r="R38" s="1"/>
    </row>
    <row r="39" spans="1:18" ht="12.75">
      <c r="A39" s="112"/>
      <c r="B39" s="113"/>
      <c r="C39" s="112"/>
      <c r="D39" s="104"/>
      <c r="E39" s="106"/>
      <c r="F39" s="106"/>
      <c r="G39" s="106"/>
      <c r="H39" s="106"/>
      <c r="I39" s="117"/>
      <c r="J39" s="106"/>
      <c r="K39" s="106"/>
      <c r="M39" s="117"/>
      <c r="N39" s="117"/>
      <c r="O39" s="117"/>
      <c r="Q39" s="103"/>
      <c r="R39" s="1"/>
    </row>
    <row r="40" spans="1:15" ht="12.75">
      <c r="A40" s="112">
        <v>51764</v>
      </c>
      <c r="B40" s="113" t="s">
        <v>439</v>
      </c>
      <c r="C40" s="112" t="s">
        <v>367</v>
      </c>
      <c r="D40" s="104"/>
      <c r="E40" s="106"/>
      <c r="F40" s="63"/>
      <c r="G40" s="106"/>
      <c r="H40" s="106"/>
      <c r="I40" s="117"/>
      <c r="J40" s="117"/>
      <c r="K40" s="117"/>
      <c r="L40" s="106" t="s">
        <v>320</v>
      </c>
      <c r="M40" s="117"/>
      <c r="N40" s="100"/>
      <c r="O40" s="117"/>
    </row>
    <row r="41" spans="1:19" ht="12.75">
      <c r="A41" s="112"/>
      <c r="B41" s="113"/>
      <c r="C41" s="112"/>
      <c r="D41" s="104"/>
      <c r="E41" s="106"/>
      <c r="F41" s="59"/>
      <c r="G41" s="106"/>
      <c r="H41" s="106"/>
      <c r="I41" s="117"/>
      <c r="J41" s="117"/>
      <c r="K41" s="117"/>
      <c r="L41" s="106"/>
      <c r="M41" s="117"/>
      <c r="N41" s="101"/>
      <c r="O41" s="117"/>
      <c r="P41" s="6"/>
      <c r="Q41" s="6"/>
      <c r="S41" s="6"/>
    </row>
    <row r="42" spans="1:15" ht="12.75">
      <c r="A42" s="19"/>
      <c r="B42" s="16"/>
      <c r="C42" s="18"/>
      <c r="D42" s="17"/>
      <c r="E42" s="17"/>
      <c r="F42" s="17"/>
      <c r="G42" s="17"/>
      <c r="H42" s="17"/>
      <c r="I42" s="57"/>
      <c r="J42" s="57"/>
      <c r="K42" s="57"/>
      <c r="L42" s="19"/>
      <c r="M42" s="57"/>
      <c r="N42" s="57"/>
      <c r="O42" s="57"/>
    </row>
    <row r="43" spans="1:15" ht="12.75">
      <c r="A43" s="19"/>
      <c r="B43" s="16"/>
      <c r="C43" s="18"/>
      <c r="D43" s="17"/>
      <c r="E43" s="17"/>
      <c r="F43" s="17"/>
      <c r="G43" s="17"/>
      <c r="H43" s="17"/>
      <c r="I43" s="57"/>
      <c r="J43" s="57"/>
      <c r="K43" s="57"/>
      <c r="L43" s="19"/>
      <c r="M43" s="57"/>
      <c r="N43" s="57"/>
      <c r="O43" s="57"/>
    </row>
    <row r="44" spans="1:15" ht="12.75">
      <c r="A44" s="19"/>
      <c r="B44" s="16"/>
      <c r="C44" s="18"/>
      <c r="D44" s="17"/>
      <c r="E44" s="17"/>
      <c r="F44" s="17"/>
      <c r="G44" s="17"/>
      <c r="H44" s="17"/>
      <c r="I44" s="57"/>
      <c r="J44" s="57"/>
      <c r="K44" s="57"/>
      <c r="L44" s="19"/>
      <c r="M44" s="57"/>
      <c r="N44" s="57"/>
      <c r="O44" s="57"/>
    </row>
    <row r="45" spans="1:15" ht="12.75">
      <c r="A45" s="19"/>
      <c r="B45" s="16"/>
      <c r="C45" s="18"/>
      <c r="D45" s="17"/>
      <c r="E45" s="17"/>
      <c r="F45" s="17"/>
      <c r="G45" s="17"/>
      <c r="H45" s="17"/>
      <c r="I45" s="57"/>
      <c r="J45" s="57"/>
      <c r="K45" s="57"/>
      <c r="L45" s="19"/>
      <c r="M45" s="57"/>
      <c r="N45" s="57"/>
      <c r="O45" s="57"/>
    </row>
    <row r="46" spans="1:15" ht="12.75">
      <c r="A46" s="19"/>
      <c r="B46" s="16"/>
      <c r="C46" s="18"/>
      <c r="D46" s="17"/>
      <c r="E46" s="17"/>
      <c r="F46" s="17"/>
      <c r="G46" s="17"/>
      <c r="H46" s="17"/>
      <c r="I46" s="57"/>
      <c r="J46" s="57"/>
      <c r="K46" s="57"/>
      <c r="L46" s="19"/>
      <c r="M46" s="57"/>
      <c r="N46" s="57"/>
      <c r="O46" s="57"/>
    </row>
    <row r="47" spans="1:15" ht="12.75">
      <c r="A47" s="19"/>
      <c r="B47" s="16"/>
      <c r="C47" s="18"/>
      <c r="D47" s="17"/>
      <c r="E47" s="17"/>
      <c r="F47" s="17"/>
      <c r="G47" s="17"/>
      <c r="H47" s="17"/>
      <c r="I47" s="57"/>
      <c r="J47" s="57"/>
      <c r="K47" s="57"/>
      <c r="L47" s="19"/>
      <c r="M47" s="57"/>
      <c r="N47" s="57"/>
      <c r="O47" s="57"/>
    </row>
    <row r="48" spans="1:15" ht="12.75">
      <c r="A48" s="19"/>
      <c r="B48" s="16"/>
      <c r="C48" s="18"/>
      <c r="D48" s="17"/>
      <c r="E48" s="17"/>
      <c r="F48" s="17"/>
      <c r="G48" s="17"/>
      <c r="H48" s="17"/>
      <c r="I48" s="57"/>
      <c r="J48" s="57"/>
      <c r="K48" s="57"/>
      <c r="L48" s="19"/>
      <c r="M48" s="57"/>
      <c r="N48" s="57"/>
      <c r="O48" s="57"/>
    </row>
    <row r="49" spans="1:15" ht="12.75">
      <c r="A49" s="19"/>
      <c r="B49" s="58"/>
      <c r="C49" s="18"/>
      <c r="D49" s="17"/>
      <c r="E49" s="17"/>
      <c r="F49" s="17"/>
      <c r="G49" s="17"/>
      <c r="H49" s="17"/>
      <c r="I49" s="57"/>
      <c r="J49" s="57"/>
      <c r="K49" s="57"/>
      <c r="L49" s="19"/>
      <c r="M49" s="57"/>
      <c r="N49" s="57"/>
      <c r="O49" s="57"/>
    </row>
    <row r="50" spans="1:15" ht="12.75">
      <c r="A50" s="19"/>
      <c r="B50" s="58"/>
      <c r="C50" s="18"/>
      <c r="D50" s="17"/>
      <c r="E50" s="17"/>
      <c r="F50" s="17"/>
      <c r="G50" s="17"/>
      <c r="H50" s="17"/>
      <c r="I50" s="57"/>
      <c r="J50" s="57"/>
      <c r="K50" s="57"/>
      <c r="L50" s="19"/>
      <c r="M50" s="57"/>
      <c r="N50" s="57"/>
      <c r="O50" s="57"/>
    </row>
    <row r="51" spans="1:15" ht="12.75">
      <c r="A51" s="19"/>
      <c r="B51" s="58"/>
      <c r="C51" s="18"/>
      <c r="D51" s="17"/>
      <c r="E51" s="17"/>
      <c r="F51" s="17"/>
      <c r="G51" s="17"/>
      <c r="H51" s="17"/>
      <c r="I51" s="57"/>
      <c r="J51" s="57"/>
      <c r="K51" s="57"/>
      <c r="L51" s="19"/>
      <c r="M51" s="57"/>
      <c r="N51" s="57"/>
      <c r="O51" s="57"/>
    </row>
    <row r="52" spans="1:15" ht="12.75">
      <c r="A52" s="19"/>
      <c r="B52" s="58"/>
      <c r="C52" s="18"/>
      <c r="D52" s="17"/>
      <c r="E52" s="17"/>
      <c r="F52" s="17"/>
      <c r="G52" s="17"/>
      <c r="H52" s="17"/>
      <c r="I52" s="57"/>
      <c r="J52" s="57"/>
      <c r="K52" s="57"/>
      <c r="L52" s="19"/>
      <c r="M52" s="57"/>
      <c r="N52" s="57"/>
      <c r="O52" s="57"/>
    </row>
    <row r="53" spans="1:15" ht="12.75">
      <c r="A53" s="19"/>
      <c r="B53" s="58"/>
      <c r="C53" s="18"/>
      <c r="D53" s="17"/>
      <c r="E53" s="17"/>
      <c r="F53" s="17"/>
      <c r="G53" s="17"/>
      <c r="H53" s="17"/>
      <c r="I53" s="57"/>
      <c r="J53" s="57"/>
      <c r="K53" s="57"/>
      <c r="L53" s="19"/>
      <c r="M53" s="57"/>
      <c r="N53" s="57"/>
      <c r="O53" s="57"/>
    </row>
    <row r="54" spans="1:15" ht="12.75" customHeight="1">
      <c r="A54" s="19"/>
      <c r="B54" s="16"/>
      <c r="C54" s="18"/>
      <c r="D54" s="15"/>
      <c r="E54" s="15"/>
      <c r="F54" s="15"/>
      <c r="G54" s="15"/>
      <c r="H54" s="15"/>
      <c r="I54" s="15"/>
      <c r="J54" s="15"/>
      <c r="K54" s="15"/>
      <c r="L54" s="19"/>
      <c r="M54" s="15"/>
      <c r="N54" s="15"/>
      <c r="O54" s="15"/>
    </row>
    <row r="55" spans="1:15" ht="12.75">
      <c r="A55" s="19"/>
      <c r="B55" s="16"/>
      <c r="C55" s="18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4" ht="12.75">
      <c r="A56" s="19"/>
      <c r="B56" s="16"/>
      <c r="C56" s="18"/>
      <c r="D56" s="17"/>
    </row>
    <row r="57" spans="1:4" ht="20.25" customHeight="1">
      <c r="A57" s="19"/>
      <c r="B57" s="16"/>
      <c r="C57" s="18"/>
      <c r="D57" s="17"/>
    </row>
    <row r="58" spans="1:4" ht="20.25" customHeight="1">
      <c r="A58" s="15"/>
      <c r="B58" s="16"/>
      <c r="C58" s="18"/>
      <c r="D58" s="17"/>
    </row>
    <row r="59" spans="1:15" ht="21" customHeight="1">
      <c r="A59" s="2" t="s">
        <v>301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21" customHeight="1" thickBot="1">
      <c r="A60" s="2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30" customHeight="1">
      <c r="A61" s="110" t="s">
        <v>126</v>
      </c>
      <c r="B61" s="110" t="s">
        <v>0</v>
      </c>
      <c r="C61" s="110" t="s">
        <v>373</v>
      </c>
      <c r="D61" s="108">
        <v>1</v>
      </c>
      <c r="E61" s="108">
        <v>2</v>
      </c>
      <c r="F61" s="108">
        <v>3</v>
      </c>
      <c r="G61" s="108">
        <v>4</v>
      </c>
      <c r="H61" s="110">
        <v>5</v>
      </c>
      <c r="I61" s="110">
        <v>6</v>
      </c>
      <c r="J61" s="110">
        <v>7</v>
      </c>
      <c r="K61" s="110">
        <v>8</v>
      </c>
      <c r="L61" s="110">
        <v>9</v>
      </c>
      <c r="M61" s="110">
        <v>10</v>
      </c>
      <c r="N61" s="110">
        <v>11</v>
      </c>
      <c r="O61" s="110">
        <v>12</v>
      </c>
    </row>
    <row r="62" spans="1:15" ht="13.5" thickBot="1">
      <c r="A62" s="111"/>
      <c r="B62" s="111"/>
      <c r="C62" s="111"/>
      <c r="D62" s="109"/>
      <c r="E62" s="109"/>
      <c r="F62" s="109"/>
      <c r="G62" s="109"/>
      <c r="H62" s="111"/>
      <c r="I62" s="111"/>
      <c r="J62" s="111"/>
      <c r="K62" s="111"/>
      <c r="L62" s="111"/>
      <c r="M62" s="111"/>
      <c r="N62" s="111"/>
      <c r="O62" s="111"/>
    </row>
    <row r="63" spans="1:15" ht="28.5" customHeight="1">
      <c r="A63" s="12">
        <v>55129</v>
      </c>
      <c r="B63" s="33" t="s">
        <v>5</v>
      </c>
      <c r="C63" s="12">
        <v>1</v>
      </c>
      <c r="D63" s="12" t="s">
        <v>320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27.75" customHeight="1">
      <c r="A64" s="12">
        <v>54896</v>
      </c>
      <c r="B64" s="33" t="s">
        <v>67</v>
      </c>
      <c r="C64" s="12">
        <v>1</v>
      </c>
      <c r="D64" s="12"/>
      <c r="E64" s="12"/>
      <c r="F64" s="12"/>
      <c r="G64" s="12"/>
      <c r="H64" s="12"/>
      <c r="I64" s="12"/>
      <c r="J64" s="12"/>
      <c r="K64" s="12"/>
      <c r="L64" s="12"/>
      <c r="M64" s="12" t="s">
        <v>320</v>
      </c>
      <c r="N64" s="12"/>
      <c r="O64" s="12"/>
    </row>
    <row r="65" spans="1:15" ht="27.75" customHeight="1">
      <c r="A65" s="21">
        <v>5121</v>
      </c>
      <c r="B65" s="34" t="s">
        <v>275</v>
      </c>
      <c r="C65" s="21">
        <v>4</v>
      </c>
      <c r="D65" s="12"/>
      <c r="E65" s="12" t="s">
        <v>320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28.5" customHeight="1">
      <c r="A66" s="54">
        <v>51403</v>
      </c>
      <c r="B66" s="32" t="s">
        <v>281</v>
      </c>
      <c r="C66" s="54">
        <v>4</v>
      </c>
      <c r="D66" s="12"/>
      <c r="E66" s="12"/>
      <c r="F66" s="12"/>
      <c r="G66" s="12" t="s">
        <v>320</v>
      </c>
      <c r="H66" s="12"/>
      <c r="I66" s="12"/>
      <c r="J66" s="12"/>
      <c r="K66" s="12"/>
      <c r="L66" s="12"/>
      <c r="M66" s="12"/>
      <c r="N66" s="12"/>
      <c r="O66" s="12"/>
    </row>
    <row r="67" spans="1:15" ht="27.75" customHeight="1">
      <c r="A67" s="12">
        <v>5374</v>
      </c>
      <c r="B67" s="33" t="s">
        <v>275</v>
      </c>
      <c r="C67" s="12">
        <v>14</v>
      </c>
      <c r="D67" s="12"/>
      <c r="E67" s="12"/>
      <c r="F67" s="12" t="s">
        <v>320</v>
      </c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27.75" customHeight="1">
      <c r="A68" s="12">
        <v>54159</v>
      </c>
      <c r="B68" s="33" t="s">
        <v>67</v>
      </c>
      <c r="C68" s="12">
        <v>21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 t="s">
        <v>320</v>
      </c>
      <c r="O68" s="12"/>
    </row>
    <row r="69" spans="1:15" ht="27.75" customHeight="1">
      <c r="A69" s="12">
        <v>52972</v>
      </c>
      <c r="B69" s="33" t="s">
        <v>5</v>
      </c>
      <c r="C69" s="12">
        <v>21</v>
      </c>
      <c r="D69" s="12"/>
      <c r="E69" s="12"/>
      <c r="F69" s="12"/>
      <c r="G69" s="12" t="s">
        <v>320</v>
      </c>
      <c r="H69" s="12"/>
      <c r="I69" s="12"/>
      <c r="J69" s="12"/>
      <c r="K69" s="12"/>
      <c r="L69" s="12"/>
      <c r="M69" s="12"/>
      <c r="N69" s="12"/>
      <c r="O69" s="12"/>
    </row>
    <row r="70" spans="1:15" ht="27.75" customHeight="1">
      <c r="A70" s="12">
        <v>52053</v>
      </c>
      <c r="B70" s="33" t="s">
        <v>275</v>
      </c>
      <c r="C70" s="12">
        <v>21</v>
      </c>
      <c r="D70" s="12"/>
      <c r="E70" s="12"/>
      <c r="F70" s="12"/>
      <c r="G70" s="12"/>
      <c r="H70" s="12" t="s">
        <v>320</v>
      </c>
      <c r="I70" s="12"/>
      <c r="J70" s="12"/>
      <c r="K70" s="12"/>
      <c r="L70" s="12"/>
      <c r="M70" s="12"/>
      <c r="N70" s="12"/>
      <c r="O70" s="12"/>
    </row>
    <row r="71" spans="1:15" ht="27.75" customHeight="1">
      <c r="A71" s="12">
        <v>52050</v>
      </c>
      <c r="B71" s="33" t="s">
        <v>275</v>
      </c>
      <c r="C71" s="12">
        <v>21</v>
      </c>
      <c r="D71" s="12"/>
      <c r="E71" s="12"/>
      <c r="F71" s="12"/>
      <c r="G71" s="12"/>
      <c r="H71" s="12"/>
      <c r="I71" s="12" t="s">
        <v>320</v>
      </c>
      <c r="J71" s="12"/>
      <c r="K71" s="12"/>
      <c r="L71" s="12"/>
      <c r="M71" s="12"/>
      <c r="N71" s="12"/>
      <c r="O71" s="12"/>
    </row>
    <row r="72" spans="1:15" ht="27.75" customHeight="1">
      <c r="A72" s="12">
        <v>52708</v>
      </c>
      <c r="B72" s="33" t="s">
        <v>5</v>
      </c>
      <c r="C72" s="12">
        <v>10</v>
      </c>
      <c r="D72" s="12"/>
      <c r="E72" s="12"/>
      <c r="F72" s="12"/>
      <c r="G72" s="12"/>
      <c r="H72" s="12"/>
      <c r="I72" s="12"/>
      <c r="J72" s="12"/>
      <c r="K72" s="12" t="s">
        <v>320</v>
      </c>
      <c r="L72" s="12"/>
      <c r="M72" s="12"/>
      <c r="N72" s="12"/>
      <c r="O72" s="12"/>
    </row>
    <row r="73" spans="1:15" ht="27.75" customHeight="1">
      <c r="A73" s="12">
        <v>55092</v>
      </c>
      <c r="B73" s="33" t="s">
        <v>5</v>
      </c>
      <c r="C73" s="12">
        <v>10</v>
      </c>
      <c r="D73" s="12"/>
      <c r="E73" s="12"/>
      <c r="F73" s="12"/>
      <c r="G73" s="12"/>
      <c r="H73" s="12"/>
      <c r="I73" s="12"/>
      <c r="J73" s="12"/>
      <c r="K73" s="12"/>
      <c r="L73" s="12"/>
      <c r="M73" s="12" t="s">
        <v>320</v>
      </c>
      <c r="N73" s="12"/>
      <c r="O73" s="12"/>
    </row>
    <row r="74" spans="1:15" ht="27.75" customHeight="1">
      <c r="A74" s="12">
        <v>52739</v>
      </c>
      <c r="B74" s="33" t="s">
        <v>278</v>
      </c>
      <c r="C74" s="56" t="s">
        <v>425</v>
      </c>
      <c r="D74" s="12"/>
      <c r="E74" s="12"/>
      <c r="F74" s="12"/>
      <c r="G74" s="12"/>
      <c r="H74" s="12"/>
      <c r="I74" s="12"/>
      <c r="J74" s="12"/>
      <c r="K74" s="12"/>
      <c r="L74" s="12" t="s">
        <v>320</v>
      </c>
      <c r="M74" s="12"/>
      <c r="N74" s="12"/>
      <c r="O74" s="12"/>
    </row>
    <row r="75" spans="1:15" ht="28.5" customHeight="1">
      <c r="A75" s="12">
        <v>51122</v>
      </c>
      <c r="B75" s="33" t="s">
        <v>277</v>
      </c>
      <c r="C75" s="56" t="s">
        <v>425</v>
      </c>
      <c r="D75" s="12"/>
      <c r="E75" s="12"/>
      <c r="F75" s="12"/>
      <c r="G75" s="12"/>
      <c r="H75" s="12"/>
      <c r="I75" s="12"/>
      <c r="J75" s="12" t="s">
        <v>320</v>
      </c>
      <c r="K75" s="12"/>
      <c r="L75" s="12"/>
      <c r="M75" s="12"/>
      <c r="N75" s="12"/>
      <c r="O75" s="12"/>
    </row>
    <row r="76" spans="1:15" ht="27.75" customHeight="1">
      <c r="A76" s="21">
        <v>51529</v>
      </c>
      <c r="B76" s="34" t="s">
        <v>281</v>
      </c>
      <c r="C76" s="21">
        <v>8</v>
      </c>
      <c r="D76" s="12"/>
      <c r="E76" s="12"/>
      <c r="F76" s="12"/>
      <c r="G76" s="12"/>
      <c r="H76" s="12"/>
      <c r="I76" s="12"/>
      <c r="J76" s="12"/>
      <c r="K76" s="12" t="s">
        <v>320</v>
      </c>
      <c r="L76" s="12"/>
      <c r="M76" s="12"/>
      <c r="N76" s="12"/>
      <c r="O76" s="12"/>
    </row>
    <row r="77" spans="1:15" ht="27.75" customHeight="1">
      <c r="A77" s="12">
        <v>5794</v>
      </c>
      <c r="B77" s="33" t="s">
        <v>5</v>
      </c>
      <c r="C77" s="12">
        <v>7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 t="s">
        <v>320</v>
      </c>
      <c r="O77" s="12"/>
    </row>
    <row r="78" spans="1:15" ht="27.75" customHeight="1">
      <c r="A78" s="12">
        <v>55134</v>
      </c>
      <c r="B78" s="33" t="s">
        <v>5</v>
      </c>
      <c r="C78" s="12">
        <v>11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 t="s">
        <v>320</v>
      </c>
    </row>
    <row r="116" spans="16:19" ht="12.75">
      <c r="P116" s="6"/>
      <c r="Q116" s="6"/>
      <c r="S116" s="6"/>
    </row>
    <row r="117" spans="16:19" ht="12.75">
      <c r="P117" s="6"/>
      <c r="Q117" s="6"/>
      <c r="S117" s="6"/>
    </row>
    <row r="118" spans="8:15" ht="12.75">
      <c r="H118" s="6"/>
      <c r="I118" s="6"/>
      <c r="J118" s="6"/>
      <c r="K118" s="6"/>
      <c r="L118" s="6"/>
      <c r="M118" s="6"/>
      <c r="N118" s="6"/>
      <c r="O118" s="6"/>
    </row>
    <row r="119" spans="8:15" ht="12.75">
      <c r="H119" s="6"/>
      <c r="I119" s="6"/>
      <c r="J119" s="6"/>
      <c r="K119" s="6"/>
      <c r="L119" s="6"/>
      <c r="M119" s="6"/>
      <c r="N119" s="6"/>
      <c r="O119" s="6"/>
    </row>
    <row r="127" ht="12.75" customHeight="1"/>
    <row r="132" spans="16:19" ht="12.75">
      <c r="P132" s="6"/>
      <c r="Q132" s="6"/>
      <c r="S132" s="6"/>
    </row>
    <row r="133" spans="16:19" ht="12.75">
      <c r="P133" s="6"/>
      <c r="Q133" s="6"/>
      <c r="S133" s="6"/>
    </row>
    <row r="134" spans="8:19" ht="12.75">
      <c r="H134" s="6"/>
      <c r="I134" s="6"/>
      <c r="J134" s="6"/>
      <c r="K134" s="6"/>
      <c r="L134" s="6"/>
      <c r="M134" s="6"/>
      <c r="N134" s="6"/>
      <c r="O134" s="6"/>
      <c r="P134" s="6"/>
      <c r="Q134" s="6"/>
      <c r="S134" s="6"/>
    </row>
    <row r="135" spans="8:19" ht="12.75">
      <c r="H135" s="6"/>
      <c r="I135" s="6"/>
      <c r="J135" s="6"/>
      <c r="K135" s="6"/>
      <c r="L135" s="6"/>
      <c r="M135" s="6"/>
      <c r="N135" s="6"/>
      <c r="O135" s="6"/>
      <c r="P135" s="6"/>
      <c r="Q135" s="6"/>
      <c r="S135" s="6"/>
    </row>
    <row r="136" spans="8:19" ht="12.75">
      <c r="H136" s="6"/>
      <c r="I136" s="6"/>
      <c r="J136" s="6"/>
      <c r="K136" s="6"/>
      <c r="L136" s="6"/>
      <c r="M136" s="6"/>
      <c r="N136" s="6"/>
      <c r="O136" s="6"/>
      <c r="P136" s="6"/>
      <c r="Q136" s="6"/>
      <c r="S136" s="6"/>
    </row>
    <row r="137" spans="8:19" ht="12.75">
      <c r="H137" s="6"/>
      <c r="I137" s="6"/>
      <c r="J137" s="6"/>
      <c r="K137" s="6"/>
      <c r="L137" s="6"/>
      <c r="M137" s="6"/>
      <c r="N137" s="6"/>
      <c r="O137" s="6"/>
      <c r="P137" s="6"/>
      <c r="Q137" s="6"/>
      <c r="S137" s="6"/>
    </row>
    <row r="138" spans="8:19" ht="12.75">
      <c r="H138" s="6"/>
      <c r="I138" s="6"/>
      <c r="J138" s="6"/>
      <c r="K138" s="6"/>
      <c r="L138" s="6"/>
      <c r="M138" s="6"/>
      <c r="N138" s="6"/>
      <c r="O138" s="6"/>
      <c r="P138" s="6"/>
      <c r="Q138" s="6"/>
      <c r="S138" s="6"/>
    </row>
    <row r="139" spans="8:19" ht="12.75">
      <c r="H139" s="6"/>
      <c r="I139" s="6"/>
      <c r="J139" s="6"/>
      <c r="K139" s="6"/>
      <c r="L139" s="6"/>
      <c r="M139" s="6"/>
      <c r="N139" s="6"/>
      <c r="O139" s="6"/>
      <c r="P139" s="6"/>
      <c r="Q139" s="6"/>
      <c r="S139" s="6"/>
    </row>
    <row r="140" spans="8:15" ht="12.75">
      <c r="H140" s="6"/>
      <c r="I140" s="6"/>
      <c r="J140" s="6"/>
      <c r="K140" s="6"/>
      <c r="L140" s="6"/>
      <c r="M140" s="6"/>
      <c r="N140" s="6"/>
      <c r="O140" s="6"/>
    </row>
    <row r="141" spans="8:15" ht="12.75">
      <c r="H141" s="6"/>
      <c r="I141" s="6"/>
      <c r="J141" s="6"/>
      <c r="K141" s="6"/>
      <c r="L141" s="6"/>
      <c r="M141" s="6"/>
      <c r="N141" s="6"/>
      <c r="O141" s="6"/>
    </row>
    <row r="172" ht="12.75">
      <c r="D172" s="22"/>
    </row>
    <row r="173" ht="12.75">
      <c r="D173" s="22"/>
    </row>
    <row r="174" ht="12.75">
      <c r="D174" s="22"/>
    </row>
    <row r="175" ht="12.75">
      <c r="D175" s="22"/>
    </row>
    <row r="176" ht="12.75">
      <c r="D176" s="22"/>
    </row>
    <row r="177" ht="12.75">
      <c r="D177" s="22"/>
    </row>
    <row r="178" ht="12.75">
      <c r="D178" s="22"/>
    </row>
    <row r="201" ht="12.75">
      <c r="D201" s="22"/>
    </row>
    <row r="202" ht="12.75">
      <c r="D202" s="22"/>
    </row>
    <row r="203" ht="12.75">
      <c r="D203" s="22"/>
    </row>
    <row r="204" ht="12.75">
      <c r="D204" s="22"/>
    </row>
    <row r="205" ht="12.75">
      <c r="D205" s="22"/>
    </row>
    <row r="206" ht="12.75">
      <c r="D206" s="22"/>
    </row>
    <row r="207" ht="12.75">
      <c r="D207" s="22"/>
    </row>
    <row r="208" ht="12.75">
      <c r="D208" s="22"/>
    </row>
    <row r="209" ht="12.75">
      <c r="D209" s="22"/>
    </row>
    <row r="210" ht="12.75">
      <c r="D210" s="22"/>
    </row>
    <row r="211" ht="12.75">
      <c r="D211" s="22"/>
    </row>
    <row r="212" ht="12.75">
      <c r="D212" s="22"/>
    </row>
    <row r="213" ht="12.75">
      <c r="D213" s="22"/>
    </row>
    <row r="214" ht="12.75">
      <c r="D214" s="22"/>
    </row>
    <row r="215" ht="12.75">
      <c r="D215" s="22"/>
    </row>
    <row r="216" ht="12.75">
      <c r="D216" s="22"/>
    </row>
    <row r="217" ht="12.75">
      <c r="D217" s="22"/>
    </row>
    <row r="218" ht="12.75">
      <c r="D218" s="22"/>
    </row>
    <row r="219" ht="12.75">
      <c r="D219" s="22"/>
    </row>
    <row r="220" ht="12.75">
      <c r="D220" s="22"/>
    </row>
    <row r="221" ht="12.75">
      <c r="D221" s="22"/>
    </row>
    <row r="222" ht="12.75">
      <c r="D222" s="22"/>
    </row>
    <row r="223" ht="12.75">
      <c r="D223" s="22"/>
    </row>
    <row r="224" ht="12.75">
      <c r="D224" s="22"/>
    </row>
    <row r="225" ht="12.75">
      <c r="D225" s="22"/>
    </row>
    <row r="226" ht="12.75">
      <c r="D226" s="22"/>
    </row>
    <row r="227" ht="12.75">
      <c r="D227" s="22"/>
    </row>
    <row r="228" ht="12.75">
      <c r="D228" s="22"/>
    </row>
    <row r="229" ht="12.75">
      <c r="D229" s="22"/>
    </row>
    <row r="230" ht="12.75">
      <c r="D230" s="22"/>
    </row>
  </sheetData>
  <mergeCells count="301">
    <mergeCell ref="N40:N41"/>
    <mergeCell ref="O40:O41"/>
    <mergeCell ref="J40:J41"/>
    <mergeCell ref="K40:K41"/>
    <mergeCell ref="L40:L41"/>
    <mergeCell ref="M40:M41"/>
    <mergeCell ref="E40:E41"/>
    <mergeCell ref="G40:G41"/>
    <mergeCell ref="H40:H41"/>
    <mergeCell ref="I40:I41"/>
    <mergeCell ref="A40:A41"/>
    <mergeCell ref="B40:B41"/>
    <mergeCell ref="C40:C41"/>
    <mergeCell ref="D40:D41"/>
    <mergeCell ref="M38:M39"/>
    <mergeCell ref="N38:N39"/>
    <mergeCell ref="O38:O39"/>
    <mergeCell ref="Q38:Q39"/>
    <mergeCell ref="H38:H39"/>
    <mergeCell ref="I38:I39"/>
    <mergeCell ref="J38:J39"/>
    <mergeCell ref="K38:K39"/>
    <mergeCell ref="M8:M9"/>
    <mergeCell ref="N8:N9"/>
    <mergeCell ref="O8:O9"/>
    <mergeCell ref="A38:A39"/>
    <mergeCell ref="B38:B39"/>
    <mergeCell ref="C38:C39"/>
    <mergeCell ref="D38:D39"/>
    <mergeCell ref="E38:E39"/>
    <mergeCell ref="F38:F39"/>
    <mergeCell ref="G38:G39"/>
    <mergeCell ref="I8:I9"/>
    <mergeCell ref="J8:J9"/>
    <mergeCell ref="K8:K9"/>
    <mergeCell ref="L8:L9"/>
    <mergeCell ref="M6:M7"/>
    <mergeCell ref="N6:N7"/>
    <mergeCell ref="O6:O7"/>
    <mergeCell ref="A8:A9"/>
    <mergeCell ref="B8:B9"/>
    <mergeCell ref="C8:C9"/>
    <mergeCell ref="D8:D9"/>
    <mergeCell ref="E8:E9"/>
    <mergeCell ref="F8:F9"/>
    <mergeCell ref="H8:H9"/>
    <mergeCell ref="I6:I7"/>
    <mergeCell ref="J6:J7"/>
    <mergeCell ref="K6:K7"/>
    <mergeCell ref="L6:L7"/>
    <mergeCell ref="E6:E7"/>
    <mergeCell ref="F6:F7"/>
    <mergeCell ref="G6:G7"/>
    <mergeCell ref="H6:H7"/>
    <mergeCell ref="A6:A7"/>
    <mergeCell ref="B6:B7"/>
    <mergeCell ref="C6:C7"/>
    <mergeCell ref="D6:D7"/>
    <mergeCell ref="Q10:Q11"/>
    <mergeCell ref="Q24:Q25"/>
    <mergeCell ref="Q32:Q33"/>
    <mergeCell ref="P16:P17"/>
    <mergeCell ref="Q16:Q17"/>
    <mergeCell ref="Q20:Q21"/>
    <mergeCell ref="Q14:Q15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J30:J31"/>
    <mergeCell ref="N34:N35"/>
    <mergeCell ref="N32:N33"/>
    <mergeCell ref="M34:M35"/>
    <mergeCell ref="M36:M37"/>
    <mergeCell ref="K36:K37"/>
    <mergeCell ref="O36:O37"/>
    <mergeCell ref="K32:K33"/>
    <mergeCell ref="J34:J35"/>
    <mergeCell ref="I32:I33"/>
    <mergeCell ref="I34:I35"/>
    <mergeCell ref="L16:L17"/>
    <mergeCell ref="H16:H17"/>
    <mergeCell ref="I16:I17"/>
    <mergeCell ref="J16:J17"/>
    <mergeCell ref="K16:K17"/>
    <mergeCell ref="H24:H25"/>
    <mergeCell ref="F16:F17"/>
    <mergeCell ref="G16:G17"/>
    <mergeCell ref="F22:F23"/>
    <mergeCell ref="H20:H21"/>
    <mergeCell ref="F18:F19"/>
    <mergeCell ref="H18:H19"/>
    <mergeCell ref="H22:H23"/>
    <mergeCell ref="J4:J5"/>
    <mergeCell ref="A14:A15"/>
    <mergeCell ref="B14:B15"/>
    <mergeCell ref="C14:C15"/>
    <mergeCell ref="H14:H15"/>
    <mergeCell ref="F14:F15"/>
    <mergeCell ref="G14:G15"/>
    <mergeCell ref="D14:D15"/>
    <mergeCell ref="D12:D13"/>
    <mergeCell ref="D10:D11"/>
    <mergeCell ref="E24:E25"/>
    <mergeCell ref="K4:K5"/>
    <mergeCell ref="K14:K15"/>
    <mergeCell ref="K10:K11"/>
    <mergeCell ref="J24:J25"/>
    <mergeCell ref="J12:J13"/>
    <mergeCell ref="J22:J23"/>
    <mergeCell ref="J14:J15"/>
    <mergeCell ref="J10:J11"/>
    <mergeCell ref="K12:K13"/>
    <mergeCell ref="M30:M31"/>
    <mergeCell ref="J32:J33"/>
    <mergeCell ref="K26:K27"/>
    <mergeCell ref="E18:E19"/>
    <mergeCell ref="F26:F27"/>
    <mergeCell ref="K20:K21"/>
    <mergeCell ref="K22:K23"/>
    <mergeCell ref="J20:J21"/>
    <mergeCell ref="I24:I25"/>
    <mergeCell ref="E20:E21"/>
    <mergeCell ref="J36:J37"/>
    <mergeCell ref="L36:L37"/>
    <mergeCell ref="L26:L27"/>
    <mergeCell ref="L28:L29"/>
    <mergeCell ref="J26:J27"/>
    <mergeCell ref="J28:J29"/>
    <mergeCell ref="K30:K31"/>
    <mergeCell ref="L34:L35"/>
    <mergeCell ref="K28:K29"/>
    <mergeCell ref="K34:K35"/>
    <mergeCell ref="O34:O35"/>
    <mergeCell ref="O18:O19"/>
    <mergeCell ref="N28:N29"/>
    <mergeCell ref="N18:N19"/>
    <mergeCell ref="N20:N21"/>
    <mergeCell ref="N22:N23"/>
    <mergeCell ref="O32:O33"/>
    <mergeCell ref="O20:O21"/>
    <mergeCell ref="O22:O23"/>
    <mergeCell ref="O24:O25"/>
    <mergeCell ref="O28:O29"/>
    <mergeCell ref="O30:O31"/>
    <mergeCell ref="L10:L11"/>
    <mergeCell ref="L20:L21"/>
    <mergeCell ref="L22:L23"/>
    <mergeCell ref="L24:L25"/>
    <mergeCell ref="L30:L31"/>
    <mergeCell ref="N10:N11"/>
    <mergeCell ref="N26:N27"/>
    <mergeCell ref="N30:N31"/>
    <mergeCell ref="O26:O27"/>
    <mergeCell ref="N16:N17"/>
    <mergeCell ref="O16:O17"/>
    <mergeCell ref="M12:M13"/>
    <mergeCell ref="M14:M15"/>
    <mergeCell ref="M16:M17"/>
    <mergeCell ref="N14:N15"/>
    <mergeCell ref="O14:O15"/>
    <mergeCell ref="N12:N13"/>
    <mergeCell ref="O12:O13"/>
    <mergeCell ref="K18:K19"/>
    <mergeCell ref="K24:K25"/>
    <mergeCell ref="O4:O5"/>
    <mergeCell ref="O10:O11"/>
    <mergeCell ref="M10:M11"/>
    <mergeCell ref="L4:L5"/>
    <mergeCell ref="L14:L15"/>
    <mergeCell ref="L12:L13"/>
    <mergeCell ref="L18:L19"/>
    <mergeCell ref="M20:M21"/>
    <mergeCell ref="H36:H37"/>
    <mergeCell ref="I26:I27"/>
    <mergeCell ref="I28:I29"/>
    <mergeCell ref="H28:H29"/>
    <mergeCell ref="H30:H31"/>
    <mergeCell ref="H26:H27"/>
    <mergeCell ref="H34:H35"/>
    <mergeCell ref="I30:I31"/>
    <mergeCell ref="H32:H33"/>
    <mergeCell ref="N36:N37"/>
    <mergeCell ref="M4:M5"/>
    <mergeCell ref="N4:N5"/>
    <mergeCell ref="M18:M19"/>
    <mergeCell ref="M22:M23"/>
    <mergeCell ref="M24:M25"/>
    <mergeCell ref="M26:M27"/>
    <mergeCell ref="N24:N25"/>
    <mergeCell ref="M32:M33"/>
    <mergeCell ref="M28:M29"/>
    <mergeCell ref="F12:F13"/>
    <mergeCell ref="C22:C23"/>
    <mergeCell ref="C26:C27"/>
    <mergeCell ref="G34:G35"/>
    <mergeCell ref="G32:G33"/>
    <mergeCell ref="C32:C33"/>
    <mergeCell ref="D24:D25"/>
    <mergeCell ref="E22:E23"/>
    <mergeCell ref="C24:C25"/>
    <mergeCell ref="C28:C29"/>
    <mergeCell ref="I18:I19"/>
    <mergeCell ref="I20:I21"/>
    <mergeCell ref="I22:I23"/>
    <mergeCell ref="J18:J19"/>
    <mergeCell ref="H10:H11"/>
    <mergeCell ref="I12:I13"/>
    <mergeCell ref="I10:I11"/>
    <mergeCell ref="H12:H13"/>
    <mergeCell ref="B16:B17"/>
    <mergeCell ref="C16:C17"/>
    <mergeCell ref="F20:F21"/>
    <mergeCell ref="E14:E15"/>
    <mergeCell ref="D20:D21"/>
    <mergeCell ref="D16:D17"/>
    <mergeCell ref="E16:E17"/>
    <mergeCell ref="D18:D19"/>
    <mergeCell ref="C20:C21"/>
    <mergeCell ref="C18:C19"/>
    <mergeCell ref="C10:C11"/>
    <mergeCell ref="I4:I5"/>
    <mergeCell ref="C4:C5"/>
    <mergeCell ref="I14:I15"/>
    <mergeCell ref="E12:E13"/>
    <mergeCell ref="C12:C13"/>
    <mergeCell ref="H4:H5"/>
    <mergeCell ref="D4:D5"/>
    <mergeCell ref="G4:G5"/>
    <mergeCell ref="E4:E5"/>
    <mergeCell ref="A36:A37"/>
    <mergeCell ref="A32:A33"/>
    <mergeCell ref="A26:A27"/>
    <mergeCell ref="B36:B37"/>
    <mergeCell ref="B34:B35"/>
    <mergeCell ref="A34:A35"/>
    <mergeCell ref="B22:B23"/>
    <mergeCell ref="B30:B31"/>
    <mergeCell ref="B20:B21"/>
    <mergeCell ref="B26:B27"/>
    <mergeCell ref="B24:B25"/>
    <mergeCell ref="A22:A23"/>
    <mergeCell ref="D22:D23"/>
    <mergeCell ref="C36:C37"/>
    <mergeCell ref="D36:D37"/>
    <mergeCell ref="D28:D29"/>
    <mergeCell ref="D30:D31"/>
    <mergeCell ref="D32:D33"/>
    <mergeCell ref="C30:C31"/>
    <mergeCell ref="C34:C35"/>
    <mergeCell ref="D34:D35"/>
    <mergeCell ref="A24:A25"/>
    <mergeCell ref="B32:B33"/>
    <mergeCell ref="A28:A29"/>
    <mergeCell ref="B28:B29"/>
    <mergeCell ref="A30:A31"/>
    <mergeCell ref="E36:E37"/>
    <mergeCell ref="E34:E35"/>
    <mergeCell ref="E32:E33"/>
    <mergeCell ref="F32:F33"/>
    <mergeCell ref="A4:A5"/>
    <mergeCell ref="B4:B5"/>
    <mergeCell ref="A20:A21"/>
    <mergeCell ref="A18:A19"/>
    <mergeCell ref="B18:B19"/>
    <mergeCell ref="A10:A11"/>
    <mergeCell ref="B10:B11"/>
    <mergeCell ref="B12:B13"/>
    <mergeCell ref="A12:A13"/>
    <mergeCell ref="A16:A17"/>
    <mergeCell ref="E10:E11"/>
    <mergeCell ref="G36:G37"/>
    <mergeCell ref="E26:E27"/>
    <mergeCell ref="F28:F29"/>
    <mergeCell ref="G30:G31"/>
    <mergeCell ref="F30:F31"/>
    <mergeCell ref="E30:E31"/>
    <mergeCell ref="G28:G29"/>
    <mergeCell ref="E28:E29"/>
    <mergeCell ref="F36:F37"/>
    <mergeCell ref="D26:D27"/>
    <mergeCell ref="K1:O1"/>
    <mergeCell ref="G26:G27"/>
    <mergeCell ref="G10:G11"/>
    <mergeCell ref="G20:G21"/>
    <mergeCell ref="G22:G23"/>
    <mergeCell ref="G24:G25"/>
    <mergeCell ref="G18:G19"/>
    <mergeCell ref="F10:F11"/>
    <mergeCell ref="F4:F5"/>
  </mergeCells>
  <printOptions/>
  <pageMargins left="0.71" right="0.3" top="0.16" bottom="0.28" header="0" footer="0"/>
  <pageSetup horizontalDpi="120" verticalDpi="12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/>
  <dimension ref="A1:S231"/>
  <sheetViews>
    <sheetView zoomScale="50" zoomScaleNormal="50" workbookViewId="0" topLeftCell="A1">
      <selection activeCell="A16" sqref="A16:A17"/>
    </sheetView>
  </sheetViews>
  <sheetFormatPr defaultColWidth="9.00390625" defaultRowHeight="12.75"/>
  <cols>
    <col min="1" max="1" width="6.75390625" style="6" customWidth="1"/>
    <col min="2" max="2" width="12.625" style="6" customWidth="1"/>
    <col min="3" max="3" width="4.875" style="6" customWidth="1"/>
    <col min="4" max="4" width="5.75390625" style="6" customWidth="1"/>
    <col min="5" max="6" width="5.75390625" style="0" customWidth="1"/>
    <col min="7" max="7" width="4.875" style="0" customWidth="1"/>
    <col min="8" max="10" width="5.75390625" style="0" customWidth="1"/>
    <col min="11" max="11" width="5.25390625" style="0" customWidth="1"/>
    <col min="12" max="12" width="5.75390625" style="0" customWidth="1"/>
    <col min="13" max="13" width="6.75390625" style="0" customWidth="1"/>
    <col min="14" max="15" width="5.75390625" style="0" customWidth="1"/>
  </cols>
  <sheetData>
    <row r="1" ht="15.75">
      <c r="K1" s="53" t="s">
        <v>303</v>
      </c>
    </row>
    <row r="2" ht="15">
      <c r="K2" s="35" t="s">
        <v>357</v>
      </c>
    </row>
    <row r="3" spans="11:15" ht="15">
      <c r="K3" s="105" t="s">
        <v>428</v>
      </c>
      <c r="L3" s="105"/>
      <c r="M3" s="105"/>
      <c r="N3" s="105"/>
      <c r="O3" s="105"/>
    </row>
    <row r="4" spans="1:11" ht="21" customHeight="1">
      <c r="A4" s="2" t="s">
        <v>424</v>
      </c>
      <c r="K4" s="35" t="s">
        <v>427</v>
      </c>
    </row>
    <row r="5" ht="13.5" thickBot="1"/>
    <row r="6" spans="1:15" ht="20.25" customHeight="1">
      <c r="A6" s="110" t="s">
        <v>126</v>
      </c>
      <c r="B6" s="110" t="s">
        <v>0</v>
      </c>
      <c r="C6" s="110" t="s">
        <v>373</v>
      </c>
      <c r="D6" s="108">
        <v>1</v>
      </c>
      <c r="E6" s="108">
        <v>2</v>
      </c>
      <c r="F6" s="108">
        <v>3</v>
      </c>
      <c r="G6" s="108">
        <v>4</v>
      </c>
      <c r="H6" s="110">
        <v>5</v>
      </c>
      <c r="I6" s="110">
        <v>6</v>
      </c>
      <c r="J6" s="110">
        <v>7</v>
      </c>
      <c r="K6" s="110">
        <v>8</v>
      </c>
      <c r="L6" s="110">
        <v>9</v>
      </c>
      <c r="M6" s="110">
        <v>10</v>
      </c>
      <c r="N6" s="110">
        <v>11</v>
      </c>
      <c r="O6" s="110">
        <v>12</v>
      </c>
    </row>
    <row r="7" spans="1:15" ht="15" customHeight="1" thickBot="1">
      <c r="A7" s="111"/>
      <c r="B7" s="111"/>
      <c r="C7" s="111"/>
      <c r="D7" s="109"/>
      <c r="E7" s="109"/>
      <c r="F7" s="109"/>
      <c r="G7" s="109"/>
      <c r="H7" s="111"/>
      <c r="I7" s="111"/>
      <c r="J7" s="111"/>
      <c r="K7" s="111"/>
      <c r="L7" s="111"/>
      <c r="M7" s="111"/>
      <c r="N7" s="111"/>
      <c r="O7" s="111"/>
    </row>
    <row r="8" spans="1:18" ht="12.75" customHeight="1">
      <c r="A8" s="114">
        <v>54002</v>
      </c>
      <c r="B8" s="115" t="s">
        <v>27</v>
      </c>
      <c r="C8" s="114" t="s">
        <v>371</v>
      </c>
      <c r="D8" s="102"/>
      <c r="E8" s="107"/>
      <c r="F8" s="107"/>
      <c r="G8" s="107"/>
      <c r="H8" s="107"/>
      <c r="I8" s="107"/>
      <c r="J8" s="101"/>
      <c r="K8" s="106" t="s">
        <v>320</v>
      </c>
      <c r="L8" s="101"/>
      <c r="M8" s="101"/>
      <c r="N8" s="101"/>
      <c r="O8" s="107"/>
      <c r="Q8" s="103"/>
      <c r="R8" s="1"/>
    </row>
    <row r="9" spans="1:18" ht="12.75">
      <c r="A9" s="112"/>
      <c r="B9" s="113"/>
      <c r="C9" s="112"/>
      <c r="D9" s="104"/>
      <c r="E9" s="106"/>
      <c r="F9" s="106"/>
      <c r="G9" s="106"/>
      <c r="H9" s="106"/>
      <c r="I9" s="106"/>
      <c r="J9" s="117"/>
      <c r="K9" s="106"/>
      <c r="L9" s="117"/>
      <c r="M9" s="117"/>
      <c r="N9" s="117"/>
      <c r="O9" s="106"/>
      <c r="Q9" s="103"/>
      <c r="R9" s="1"/>
    </row>
    <row r="10" spans="1:18" ht="12.75" customHeight="1">
      <c r="A10" s="112">
        <v>54130</v>
      </c>
      <c r="B10" s="113" t="s">
        <v>28</v>
      </c>
      <c r="C10" s="112" t="s">
        <v>371</v>
      </c>
      <c r="D10" s="104"/>
      <c r="E10" s="106"/>
      <c r="F10" s="106"/>
      <c r="H10" s="100"/>
      <c r="I10" s="117"/>
      <c r="J10" s="117"/>
      <c r="K10" s="117"/>
      <c r="L10" s="117"/>
      <c r="M10" s="117"/>
      <c r="N10" s="117"/>
      <c r="O10" s="106" t="s">
        <v>320</v>
      </c>
      <c r="Q10" s="1"/>
      <c r="R10" s="1"/>
    </row>
    <row r="11" spans="1:18" ht="12.75">
      <c r="A11" s="112"/>
      <c r="B11" s="113"/>
      <c r="C11" s="112"/>
      <c r="D11" s="104"/>
      <c r="E11" s="106"/>
      <c r="F11" s="106"/>
      <c r="H11" s="101"/>
      <c r="I11" s="117"/>
      <c r="J11" s="117"/>
      <c r="K11" s="117"/>
      <c r="L11" s="117"/>
      <c r="M11" s="117"/>
      <c r="N11" s="117"/>
      <c r="O11" s="106"/>
      <c r="Q11" s="1"/>
      <c r="R11" s="1"/>
    </row>
    <row r="12" spans="1:18" ht="12.75">
      <c r="A12" s="112">
        <v>55133</v>
      </c>
      <c r="B12" s="113" t="s">
        <v>19</v>
      </c>
      <c r="C12" s="112" t="s">
        <v>423</v>
      </c>
      <c r="D12" s="104"/>
      <c r="E12" s="106"/>
      <c r="F12" s="106"/>
      <c r="G12" s="106"/>
      <c r="H12" s="106"/>
      <c r="I12" s="117"/>
      <c r="J12" s="106" t="s">
        <v>343</v>
      </c>
      <c r="K12" s="117"/>
      <c r="L12" s="117"/>
      <c r="M12" s="117"/>
      <c r="N12" s="117"/>
      <c r="O12" s="117"/>
      <c r="Q12" s="103"/>
      <c r="R12" s="1"/>
    </row>
    <row r="13" spans="1:18" ht="12.75">
      <c r="A13" s="112"/>
      <c r="B13" s="113"/>
      <c r="C13" s="112"/>
      <c r="D13" s="104"/>
      <c r="E13" s="106"/>
      <c r="F13" s="106"/>
      <c r="G13" s="106"/>
      <c r="H13" s="106"/>
      <c r="I13" s="117"/>
      <c r="J13" s="106"/>
      <c r="K13" s="117"/>
      <c r="L13" s="117"/>
      <c r="M13" s="117"/>
      <c r="N13" s="117"/>
      <c r="O13" s="117"/>
      <c r="Q13" s="103"/>
      <c r="R13" s="1"/>
    </row>
    <row r="14" spans="1:18" ht="12.75">
      <c r="A14" s="112">
        <v>54871</v>
      </c>
      <c r="B14" s="113" t="s">
        <v>88</v>
      </c>
      <c r="C14" s="112">
        <v>10</v>
      </c>
      <c r="D14" s="104"/>
      <c r="E14" s="106"/>
      <c r="F14" s="106"/>
      <c r="G14" s="106"/>
      <c r="H14" s="100"/>
      <c r="I14" s="117"/>
      <c r="J14" s="117"/>
      <c r="K14" s="117"/>
      <c r="L14" s="117"/>
      <c r="M14" s="106" t="s">
        <v>320</v>
      </c>
      <c r="N14" s="117"/>
      <c r="O14" s="117"/>
      <c r="P14" s="91"/>
      <c r="Q14" s="103"/>
      <c r="R14" s="1"/>
    </row>
    <row r="15" spans="1:18" ht="12.75">
      <c r="A15" s="112"/>
      <c r="B15" s="113"/>
      <c r="C15" s="112"/>
      <c r="D15" s="104"/>
      <c r="E15" s="106"/>
      <c r="F15" s="106"/>
      <c r="G15" s="106"/>
      <c r="H15" s="101"/>
      <c r="I15" s="117"/>
      <c r="J15" s="117"/>
      <c r="K15" s="117"/>
      <c r="L15" s="117"/>
      <c r="M15" s="106"/>
      <c r="N15" s="117"/>
      <c r="O15" s="117"/>
      <c r="P15" s="91"/>
      <c r="Q15" s="103"/>
      <c r="R15" s="1"/>
    </row>
    <row r="16" spans="1:18" ht="12.75">
      <c r="A16" s="112">
        <v>54970</v>
      </c>
      <c r="B16" s="113" t="s">
        <v>98</v>
      </c>
      <c r="C16" s="112">
        <v>10</v>
      </c>
      <c r="D16" s="104"/>
      <c r="E16" s="106"/>
      <c r="F16" s="100"/>
      <c r="G16" s="106"/>
      <c r="H16" s="106"/>
      <c r="I16" s="106" t="s">
        <v>343</v>
      </c>
      <c r="J16" s="117"/>
      <c r="K16" s="117"/>
      <c r="L16" s="117"/>
      <c r="M16" s="117"/>
      <c r="N16" s="117"/>
      <c r="O16" s="117"/>
      <c r="Q16" s="1"/>
      <c r="R16" s="1"/>
    </row>
    <row r="17" spans="1:18" ht="12.75">
      <c r="A17" s="112"/>
      <c r="B17" s="113"/>
      <c r="C17" s="112"/>
      <c r="D17" s="104"/>
      <c r="E17" s="106"/>
      <c r="F17" s="101"/>
      <c r="G17" s="106"/>
      <c r="H17" s="106"/>
      <c r="I17" s="106"/>
      <c r="J17" s="117"/>
      <c r="K17" s="117"/>
      <c r="L17" s="117"/>
      <c r="M17" s="117"/>
      <c r="N17" s="117"/>
      <c r="O17" s="117"/>
      <c r="Q17" s="1"/>
      <c r="R17" s="1"/>
    </row>
    <row r="18" spans="1:18" ht="12.75">
      <c r="A18" s="112">
        <v>54218</v>
      </c>
      <c r="B18" s="113" t="s">
        <v>130</v>
      </c>
      <c r="C18" s="112">
        <v>10</v>
      </c>
      <c r="D18" s="118"/>
      <c r="E18" s="106"/>
      <c r="F18" s="106" t="s">
        <v>343</v>
      </c>
      <c r="G18" s="106"/>
      <c r="H18" s="106"/>
      <c r="I18" s="117"/>
      <c r="J18" s="104"/>
      <c r="K18" s="117"/>
      <c r="L18" s="117"/>
      <c r="M18" s="117"/>
      <c r="N18" s="117"/>
      <c r="O18" s="117"/>
      <c r="Q18" s="103"/>
      <c r="R18" s="1"/>
    </row>
    <row r="19" spans="1:18" ht="12.75">
      <c r="A19" s="112"/>
      <c r="B19" s="113"/>
      <c r="C19" s="112"/>
      <c r="D19" s="119"/>
      <c r="E19" s="106"/>
      <c r="F19" s="106"/>
      <c r="G19" s="106"/>
      <c r="H19" s="106"/>
      <c r="I19" s="117"/>
      <c r="J19" s="104"/>
      <c r="K19" s="117"/>
      <c r="L19" s="117"/>
      <c r="M19" s="117"/>
      <c r="N19" s="117"/>
      <c r="O19" s="117"/>
      <c r="Q19" s="103"/>
      <c r="R19" s="1"/>
    </row>
    <row r="20" spans="1:18" ht="12.75">
      <c r="A20" s="112">
        <v>54343</v>
      </c>
      <c r="B20" s="113" t="s">
        <v>27</v>
      </c>
      <c r="C20" s="112">
        <v>10</v>
      </c>
      <c r="D20" s="104"/>
      <c r="E20" s="106" t="s">
        <v>320</v>
      </c>
      <c r="F20" s="106"/>
      <c r="G20" s="106"/>
      <c r="H20" s="106"/>
      <c r="I20" s="106"/>
      <c r="J20" s="117"/>
      <c r="K20" s="117"/>
      <c r="L20" s="117"/>
      <c r="M20" s="117"/>
      <c r="N20" s="117"/>
      <c r="O20" s="117"/>
      <c r="Q20" s="1"/>
      <c r="R20" s="1"/>
    </row>
    <row r="21" spans="1:18" ht="12.75">
      <c r="A21" s="112"/>
      <c r="B21" s="113"/>
      <c r="C21" s="112"/>
      <c r="D21" s="104"/>
      <c r="E21" s="106"/>
      <c r="F21" s="106"/>
      <c r="G21" s="106"/>
      <c r="H21" s="106"/>
      <c r="I21" s="106"/>
      <c r="J21" s="117"/>
      <c r="K21" s="117"/>
      <c r="L21" s="117"/>
      <c r="M21" s="117"/>
      <c r="N21" s="117"/>
      <c r="O21" s="117"/>
      <c r="Q21" s="1"/>
      <c r="R21" s="1"/>
    </row>
    <row r="22" spans="1:18" ht="12.75" customHeight="1">
      <c r="A22" s="112">
        <v>53406</v>
      </c>
      <c r="B22" s="113" t="s">
        <v>83</v>
      </c>
      <c r="C22" s="112" t="s">
        <v>372</v>
      </c>
      <c r="D22" s="104"/>
      <c r="E22" s="106" t="s">
        <v>343</v>
      </c>
      <c r="G22" s="106"/>
      <c r="H22" s="106"/>
      <c r="I22" s="117"/>
      <c r="J22" s="117"/>
      <c r="K22" s="117"/>
      <c r="L22" s="117"/>
      <c r="M22" s="117"/>
      <c r="N22" s="117"/>
      <c r="O22" s="117"/>
      <c r="Q22" s="103"/>
      <c r="R22" s="1"/>
    </row>
    <row r="23" spans="1:18" ht="12.75">
      <c r="A23" s="112"/>
      <c r="B23" s="113"/>
      <c r="C23" s="112"/>
      <c r="D23" s="104"/>
      <c r="E23" s="106"/>
      <c r="G23" s="106"/>
      <c r="H23" s="106"/>
      <c r="I23" s="117"/>
      <c r="J23" s="117"/>
      <c r="K23" s="117"/>
      <c r="L23" s="117"/>
      <c r="M23" s="117"/>
      <c r="N23" s="117"/>
      <c r="O23" s="117"/>
      <c r="Q23" s="103"/>
      <c r="R23" s="1"/>
    </row>
    <row r="24" spans="1:18" ht="12.75">
      <c r="A24" s="112">
        <v>52690</v>
      </c>
      <c r="B24" s="113" t="s">
        <v>346</v>
      </c>
      <c r="C24" s="112" t="s">
        <v>372</v>
      </c>
      <c r="D24" s="104"/>
      <c r="E24" s="106"/>
      <c r="F24" s="100"/>
      <c r="G24" s="106"/>
      <c r="H24" s="106"/>
      <c r="I24" s="117"/>
      <c r="J24" s="106" t="s">
        <v>320</v>
      </c>
      <c r="K24" s="100"/>
      <c r="L24" s="117"/>
      <c r="M24" s="117"/>
      <c r="N24" s="117"/>
      <c r="O24" s="117"/>
      <c r="Q24" s="1"/>
      <c r="R24" s="1"/>
    </row>
    <row r="25" spans="1:18" ht="12.75">
      <c r="A25" s="112"/>
      <c r="B25" s="113"/>
      <c r="C25" s="112"/>
      <c r="D25" s="104"/>
      <c r="E25" s="106"/>
      <c r="F25" s="101"/>
      <c r="G25" s="106"/>
      <c r="H25" s="106"/>
      <c r="I25" s="117"/>
      <c r="J25" s="106"/>
      <c r="K25" s="101"/>
      <c r="L25" s="117"/>
      <c r="M25" s="117"/>
      <c r="N25" s="117"/>
      <c r="O25" s="117"/>
      <c r="Q25" s="1"/>
      <c r="R25" s="1"/>
    </row>
    <row r="26" spans="1:18" ht="12.75">
      <c r="A26" s="112">
        <v>55110</v>
      </c>
      <c r="B26" s="113" t="s">
        <v>87</v>
      </c>
      <c r="C26" s="112" t="s">
        <v>368</v>
      </c>
      <c r="D26" s="104"/>
      <c r="E26" s="106"/>
      <c r="F26" s="106"/>
      <c r="G26" s="106"/>
      <c r="H26" s="106"/>
      <c r="I26" s="117"/>
      <c r="J26" s="117"/>
      <c r="K26" s="106" t="s">
        <v>343</v>
      </c>
      <c r="L26" s="117"/>
      <c r="M26" s="117"/>
      <c r="N26" s="117"/>
      <c r="O26" s="117"/>
      <c r="Q26" s="1"/>
      <c r="R26" s="1"/>
    </row>
    <row r="27" spans="1:18" ht="12.75">
      <c r="A27" s="112"/>
      <c r="B27" s="113"/>
      <c r="C27" s="112"/>
      <c r="D27" s="104"/>
      <c r="E27" s="106"/>
      <c r="F27" s="106"/>
      <c r="G27" s="106"/>
      <c r="H27" s="106"/>
      <c r="I27" s="117"/>
      <c r="J27" s="117"/>
      <c r="K27" s="106"/>
      <c r="L27" s="117"/>
      <c r="M27" s="117"/>
      <c r="N27" s="117"/>
      <c r="O27" s="117"/>
      <c r="Q27" s="1"/>
      <c r="R27" s="1"/>
    </row>
    <row r="28" spans="1:18" ht="12.75" customHeight="1">
      <c r="A28" s="112">
        <v>52692</v>
      </c>
      <c r="B28" s="113" t="s">
        <v>340</v>
      </c>
      <c r="C28" s="112" t="s">
        <v>368</v>
      </c>
      <c r="D28" s="106" t="s">
        <v>320</v>
      </c>
      <c r="E28" s="106"/>
      <c r="F28" s="106"/>
      <c r="G28" s="106"/>
      <c r="H28" s="106"/>
      <c r="I28" s="117"/>
      <c r="J28" s="100"/>
      <c r="K28" s="100"/>
      <c r="L28" s="117"/>
      <c r="M28" s="117"/>
      <c r="N28" s="117"/>
      <c r="O28" s="117"/>
      <c r="Q28" s="1"/>
      <c r="R28" s="1"/>
    </row>
    <row r="29" spans="1:18" ht="12.75">
      <c r="A29" s="112"/>
      <c r="B29" s="113"/>
      <c r="C29" s="112"/>
      <c r="D29" s="106"/>
      <c r="E29" s="106"/>
      <c r="F29" s="106"/>
      <c r="G29" s="106"/>
      <c r="H29" s="106"/>
      <c r="I29" s="117"/>
      <c r="J29" s="101"/>
      <c r="K29" s="101"/>
      <c r="L29" s="117"/>
      <c r="M29" s="117"/>
      <c r="N29" s="117"/>
      <c r="O29" s="117"/>
      <c r="Q29" s="1"/>
      <c r="R29" s="1"/>
    </row>
    <row r="30" spans="1:18" ht="12.75" customHeight="1">
      <c r="A30" s="112">
        <v>53325</v>
      </c>
      <c r="B30" s="113" t="s">
        <v>81</v>
      </c>
      <c r="C30" s="112" t="s">
        <v>368</v>
      </c>
      <c r="D30" s="104"/>
      <c r="E30" s="106"/>
      <c r="F30" s="106"/>
      <c r="G30" s="106"/>
      <c r="H30" s="106" t="s">
        <v>343</v>
      </c>
      <c r="I30" s="117"/>
      <c r="J30" s="117"/>
      <c r="K30" s="117"/>
      <c r="M30" s="117"/>
      <c r="N30" s="117"/>
      <c r="O30" s="117"/>
      <c r="Q30" s="103"/>
      <c r="R30" s="1"/>
    </row>
    <row r="31" spans="1:18" ht="12.75">
      <c r="A31" s="112"/>
      <c r="B31" s="113"/>
      <c r="C31" s="112"/>
      <c r="D31" s="104"/>
      <c r="E31" s="106"/>
      <c r="F31" s="106"/>
      <c r="G31" s="106"/>
      <c r="H31" s="106"/>
      <c r="I31" s="117"/>
      <c r="J31" s="117"/>
      <c r="K31" s="117"/>
      <c r="M31" s="117"/>
      <c r="N31" s="117"/>
      <c r="O31" s="117"/>
      <c r="Q31" s="103"/>
      <c r="R31" s="1"/>
    </row>
    <row r="32" spans="1:15" ht="12.75">
      <c r="A32" s="112">
        <v>52059</v>
      </c>
      <c r="B32" s="113" t="s">
        <v>81</v>
      </c>
      <c r="C32" s="112" t="s">
        <v>368</v>
      </c>
      <c r="D32" s="104"/>
      <c r="E32" s="106"/>
      <c r="G32" s="106"/>
      <c r="H32" s="106"/>
      <c r="I32" s="117"/>
      <c r="J32" s="117"/>
      <c r="K32" s="117"/>
      <c r="L32" s="106" t="s">
        <v>320</v>
      </c>
      <c r="M32" s="117"/>
      <c r="N32" s="100"/>
      <c r="O32" s="117"/>
    </row>
    <row r="33" spans="1:19" ht="12.75">
      <c r="A33" s="112"/>
      <c r="B33" s="113"/>
      <c r="C33" s="112"/>
      <c r="D33" s="104"/>
      <c r="E33" s="106"/>
      <c r="G33" s="106"/>
      <c r="H33" s="106"/>
      <c r="I33" s="117"/>
      <c r="J33" s="117"/>
      <c r="K33" s="117"/>
      <c r="L33" s="106"/>
      <c r="M33" s="117"/>
      <c r="N33" s="101"/>
      <c r="O33" s="117"/>
      <c r="P33" s="6"/>
      <c r="Q33" s="6"/>
      <c r="S33" s="6"/>
    </row>
    <row r="34" spans="1:15" ht="12.75" customHeight="1">
      <c r="A34" s="112">
        <v>55065</v>
      </c>
      <c r="B34" s="116" t="s">
        <v>270</v>
      </c>
      <c r="C34" s="112">
        <v>11</v>
      </c>
      <c r="D34" s="104"/>
      <c r="E34" s="106"/>
      <c r="F34" s="106"/>
      <c r="G34" s="106"/>
      <c r="H34" s="106"/>
      <c r="J34" s="117"/>
      <c r="K34" s="117"/>
      <c r="L34" s="117"/>
      <c r="M34" s="117"/>
      <c r="N34" s="106" t="s">
        <v>320</v>
      </c>
      <c r="O34" s="117"/>
    </row>
    <row r="35" spans="1:15" ht="12.75">
      <c r="A35" s="112"/>
      <c r="B35" s="116"/>
      <c r="C35" s="112"/>
      <c r="D35" s="104"/>
      <c r="E35" s="106"/>
      <c r="F35" s="106"/>
      <c r="G35" s="106"/>
      <c r="H35" s="106"/>
      <c r="I35" s="59"/>
      <c r="J35" s="117"/>
      <c r="K35" s="117"/>
      <c r="L35" s="117"/>
      <c r="M35" s="117"/>
      <c r="N35" s="106"/>
      <c r="O35" s="117"/>
    </row>
    <row r="36" spans="1:15" ht="12.75">
      <c r="A36" s="18"/>
      <c r="B36" s="16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>
      <c r="A37" s="18"/>
      <c r="B37" s="16"/>
      <c r="C37" s="18"/>
      <c r="D37" s="17"/>
      <c r="E37" s="17"/>
      <c r="F37" s="17"/>
      <c r="G37" s="17"/>
      <c r="H37" s="17"/>
      <c r="I37" s="57"/>
      <c r="J37" s="57"/>
      <c r="K37" s="57"/>
      <c r="L37" s="57"/>
      <c r="M37" s="57"/>
      <c r="N37" s="57"/>
      <c r="O37" s="57"/>
    </row>
    <row r="38" spans="1:15" ht="12.75">
      <c r="A38" s="19" t="s">
        <v>426</v>
      </c>
      <c r="B38" s="16"/>
      <c r="C38" s="18"/>
      <c r="D38" s="17"/>
      <c r="E38" s="17"/>
      <c r="F38" s="17"/>
      <c r="G38" s="17"/>
      <c r="H38" s="17"/>
      <c r="I38" s="57"/>
      <c r="J38" s="57"/>
      <c r="K38" s="57"/>
      <c r="L38" s="57"/>
      <c r="M38" s="57"/>
      <c r="N38" s="103"/>
      <c r="O38" s="103"/>
    </row>
    <row r="39" spans="1:15" ht="12.75">
      <c r="A39" s="18"/>
      <c r="B39" s="16"/>
      <c r="C39" s="18"/>
      <c r="D39" s="17"/>
      <c r="E39" s="17"/>
      <c r="F39" s="17"/>
      <c r="G39" s="17"/>
      <c r="H39" s="17"/>
      <c r="I39" s="57"/>
      <c r="J39" s="57"/>
      <c r="K39" s="57"/>
      <c r="L39" s="57"/>
      <c r="M39" s="57"/>
      <c r="N39" s="57"/>
      <c r="O39" s="57"/>
    </row>
    <row r="40" spans="1:15" ht="12.75">
      <c r="A40" s="19" t="s">
        <v>335</v>
      </c>
      <c r="B40" s="16"/>
      <c r="C40" s="18"/>
      <c r="D40" s="17"/>
      <c r="E40" s="17"/>
      <c r="F40" s="17"/>
      <c r="G40" s="17"/>
      <c r="H40" s="17"/>
      <c r="I40" s="57"/>
      <c r="J40" s="57"/>
      <c r="K40" s="57"/>
      <c r="L40" s="19" t="s">
        <v>355</v>
      </c>
      <c r="M40" s="57"/>
      <c r="N40" s="57"/>
      <c r="O40" s="57"/>
    </row>
    <row r="41" spans="1:15" ht="12.75">
      <c r="A41" s="18"/>
      <c r="B41" s="16"/>
      <c r="C41" s="18"/>
      <c r="D41" s="17"/>
      <c r="E41" s="17"/>
      <c r="F41" s="17"/>
      <c r="G41" s="17"/>
      <c r="H41" s="17"/>
      <c r="I41" s="57"/>
      <c r="J41" s="57"/>
      <c r="K41" s="57"/>
      <c r="L41" s="57"/>
      <c r="M41" s="57"/>
      <c r="N41" s="57"/>
      <c r="O41" s="57"/>
    </row>
    <row r="42" spans="1:15" ht="12.75">
      <c r="A42" s="18"/>
      <c r="B42" s="16"/>
      <c r="C42" s="18"/>
      <c r="D42" s="17"/>
      <c r="E42" s="17"/>
      <c r="F42" s="17"/>
      <c r="G42" s="17"/>
      <c r="H42" s="17"/>
      <c r="I42" s="57"/>
      <c r="J42" s="57"/>
      <c r="K42" s="57"/>
      <c r="L42" s="57"/>
      <c r="M42" s="57"/>
      <c r="N42" s="57"/>
      <c r="O42" s="57"/>
    </row>
    <row r="43" spans="1:15" ht="12.75">
      <c r="A43" s="19" t="s">
        <v>334</v>
      </c>
      <c r="B43" s="16"/>
      <c r="C43" s="18"/>
      <c r="D43" s="17"/>
      <c r="E43" s="17"/>
      <c r="F43" s="17"/>
      <c r="G43" s="17"/>
      <c r="H43" s="17"/>
      <c r="I43" s="57"/>
      <c r="J43" s="57"/>
      <c r="K43" s="57"/>
      <c r="L43" s="57"/>
      <c r="M43" s="57"/>
      <c r="N43" s="57"/>
      <c r="O43" s="57"/>
    </row>
    <row r="44" spans="1:15" ht="12.75">
      <c r="A44" s="18"/>
      <c r="B44" s="16"/>
      <c r="C44" s="18"/>
      <c r="D44" s="17"/>
      <c r="E44" s="17"/>
      <c r="F44" s="17"/>
      <c r="G44" s="17"/>
      <c r="H44" s="17"/>
      <c r="I44" s="57"/>
      <c r="J44" s="57"/>
      <c r="K44" s="57"/>
      <c r="L44" s="57"/>
      <c r="M44" s="57"/>
      <c r="N44" s="57"/>
      <c r="O44" s="57"/>
    </row>
    <row r="45" spans="1:15" ht="12.75">
      <c r="A45" s="19" t="s">
        <v>437</v>
      </c>
      <c r="B45" s="16"/>
      <c r="C45" s="18"/>
      <c r="D45" s="17"/>
      <c r="E45" s="17"/>
      <c r="F45" s="17"/>
      <c r="G45" s="17"/>
      <c r="H45" s="17"/>
      <c r="I45" s="57"/>
      <c r="J45" s="57"/>
      <c r="K45" s="57"/>
      <c r="L45" s="19" t="s">
        <v>438</v>
      </c>
      <c r="M45" s="57"/>
      <c r="N45" s="57"/>
      <c r="O45" s="57"/>
    </row>
    <row r="46" spans="2:15" ht="12.75">
      <c r="B46" s="16"/>
      <c r="C46" s="18"/>
      <c r="D46" s="17"/>
      <c r="E46" s="17"/>
      <c r="F46" s="17"/>
      <c r="G46" s="17"/>
      <c r="H46" s="17"/>
      <c r="I46" s="57"/>
      <c r="J46" s="57"/>
      <c r="K46" s="57"/>
      <c r="M46" s="57"/>
      <c r="N46" s="57"/>
      <c r="O46" s="57"/>
    </row>
    <row r="47" spans="1:15" ht="12.75">
      <c r="A47" s="19"/>
      <c r="B47" s="16"/>
      <c r="C47" s="18"/>
      <c r="D47" s="17"/>
      <c r="E47" s="17"/>
      <c r="F47" s="17"/>
      <c r="G47" s="17"/>
      <c r="H47" s="17"/>
      <c r="I47" s="57"/>
      <c r="J47" s="57"/>
      <c r="K47" s="57"/>
      <c r="L47" s="19"/>
      <c r="M47" s="57"/>
      <c r="N47" s="57"/>
      <c r="O47" s="57"/>
    </row>
    <row r="48" spans="2:15" ht="12.75">
      <c r="B48" s="16"/>
      <c r="C48" s="18"/>
      <c r="D48" s="17"/>
      <c r="E48" s="17"/>
      <c r="F48" s="17"/>
      <c r="G48" s="17"/>
      <c r="H48" s="17"/>
      <c r="I48" s="57"/>
      <c r="J48" s="57"/>
      <c r="K48" s="57"/>
      <c r="M48" s="57"/>
      <c r="N48" s="57"/>
      <c r="O48" s="57"/>
    </row>
    <row r="49" spans="1:15" ht="12.75">
      <c r="A49" s="19"/>
      <c r="B49" s="16"/>
      <c r="C49" s="18"/>
      <c r="D49" s="17"/>
      <c r="E49" s="17"/>
      <c r="F49" s="17"/>
      <c r="G49" s="17"/>
      <c r="H49" s="17"/>
      <c r="I49" s="57"/>
      <c r="J49" s="57"/>
      <c r="K49" s="57"/>
      <c r="L49" s="19"/>
      <c r="M49" s="57"/>
      <c r="N49" s="57"/>
      <c r="O49" s="57"/>
    </row>
    <row r="50" spans="1:15" ht="12.75">
      <c r="A50" s="19"/>
      <c r="B50" s="58"/>
      <c r="C50" s="18"/>
      <c r="D50" s="17"/>
      <c r="E50" s="17"/>
      <c r="F50" s="17"/>
      <c r="G50" s="17"/>
      <c r="H50" s="17"/>
      <c r="I50" s="57"/>
      <c r="J50" s="57"/>
      <c r="K50" s="57"/>
      <c r="L50" s="19"/>
      <c r="M50" s="57"/>
      <c r="N50" s="57"/>
      <c r="O50" s="57"/>
    </row>
    <row r="51" spans="1:15" ht="12.75">
      <c r="A51" s="19"/>
      <c r="B51" s="58"/>
      <c r="C51" s="18"/>
      <c r="D51" s="17"/>
      <c r="E51" s="17"/>
      <c r="F51" s="17"/>
      <c r="G51" s="17"/>
      <c r="H51" s="17"/>
      <c r="I51" s="57"/>
      <c r="J51" s="57"/>
      <c r="K51" s="57"/>
      <c r="L51" s="19"/>
      <c r="M51" s="57"/>
      <c r="N51" s="57"/>
      <c r="O51" s="57"/>
    </row>
    <row r="52" spans="1:15" ht="12.75">
      <c r="A52" s="19"/>
      <c r="B52" s="58"/>
      <c r="C52" s="18"/>
      <c r="D52" s="17"/>
      <c r="E52" s="17"/>
      <c r="F52" s="17"/>
      <c r="G52" s="17"/>
      <c r="H52" s="17"/>
      <c r="I52" s="57"/>
      <c r="J52" s="57"/>
      <c r="K52" s="57"/>
      <c r="L52" s="19"/>
      <c r="M52" s="57"/>
      <c r="N52" s="57"/>
      <c r="O52" s="57"/>
    </row>
    <row r="53" spans="1:15" ht="12.75">
      <c r="A53" s="19"/>
      <c r="B53" s="58"/>
      <c r="C53" s="18"/>
      <c r="D53" s="17"/>
      <c r="E53" s="17"/>
      <c r="F53" s="17"/>
      <c r="G53" s="17"/>
      <c r="H53" s="17"/>
      <c r="I53" s="57"/>
      <c r="J53" s="57"/>
      <c r="K53" s="57"/>
      <c r="L53" s="19"/>
      <c r="M53" s="57"/>
      <c r="N53" s="57"/>
      <c r="O53" s="57"/>
    </row>
    <row r="54" spans="1:15" ht="12.75">
      <c r="A54" s="19"/>
      <c r="B54" s="58"/>
      <c r="C54" s="18"/>
      <c r="D54" s="17"/>
      <c r="E54" s="17"/>
      <c r="F54" s="17"/>
      <c r="G54" s="17"/>
      <c r="H54" s="17"/>
      <c r="I54" s="57"/>
      <c r="J54" s="57"/>
      <c r="K54" s="57"/>
      <c r="L54" s="19"/>
      <c r="M54" s="57"/>
      <c r="N54" s="57"/>
      <c r="O54" s="57"/>
    </row>
    <row r="55" spans="1:15" ht="12.75" customHeight="1">
      <c r="A55" s="19"/>
      <c r="B55" s="16"/>
      <c r="C55" s="18"/>
      <c r="D55" s="15"/>
      <c r="E55" s="15"/>
      <c r="F55" s="15"/>
      <c r="G55" s="15"/>
      <c r="H55" s="15"/>
      <c r="I55" s="15"/>
      <c r="J55" s="15"/>
      <c r="K55" s="15"/>
      <c r="L55" s="19"/>
      <c r="M55" s="15"/>
      <c r="N55" s="15"/>
      <c r="O55" s="15"/>
    </row>
    <row r="56" spans="1:15" ht="12.75">
      <c r="A56" s="19"/>
      <c r="B56" s="16"/>
      <c r="C56" s="18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4" ht="12.75">
      <c r="A57" s="19"/>
      <c r="B57" s="16"/>
      <c r="C57" s="18"/>
      <c r="D57" s="17"/>
    </row>
    <row r="58" spans="1:4" ht="20.25" customHeight="1">
      <c r="A58" s="19"/>
      <c r="B58" s="16"/>
      <c r="C58" s="18"/>
      <c r="D58" s="17"/>
    </row>
    <row r="59" spans="1:4" ht="20.25" customHeight="1">
      <c r="A59" s="15"/>
      <c r="B59" s="16"/>
      <c r="C59" s="18"/>
      <c r="D59" s="17"/>
    </row>
    <row r="60" spans="1:15" ht="21" customHeight="1">
      <c r="A60" s="2" t="s">
        <v>301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21" customHeight="1" thickBot="1">
      <c r="A61" s="2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30" customHeight="1">
      <c r="A62" s="110" t="s">
        <v>126</v>
      </c>
      <c r="B62" s="110" t="s">
        <v>0</v>
      </c>
      <c r="C62" s="110" t="s">
        <v>373</v>
      </c>
      <c r="D62" s="108">
        <v>1</v>
      </c>
      <c r="E62" s="108">
        <v>2</v>
      </c>
      <c r="F62" s="108">
        <v>3</v>
      </c>
      <c r="G62" s="108">
        <v>4</v>
      </c>
      <c r="H62" s="110">
        <v>5</v>
      </c>
      <c r="I62" s="110">
        <v>6</v>
      </c>
      <c r="J62" s="110">
        <v>7</v>
      </c>
      <c r="K62" s="110">
        <v>8</v>
      </c>
      <c r="L62" s="110">
        <v>9</v>
      </c>
      <c r="M62" s="110">
        <v>10</v>
      </c>
      <c r="N62" s="110">
        <v>11</v>
      </c>
      <c r="O62" s="110">
        <v>12</v>
      </c>
    </row>
    <row r="63" spans="1:15" ht="13.5" thickBot="1">
      <c r="A63" s="111"/>
      <c r="B63" s="111"/>
      <c r="C63" s="111"/>
      <c r="D63" s="109"/>
      <c r="E63" s="109"/>
      <c r="F63" s="109"/>
      <c r="G63" s="109"/>
      <c r="H63" s="111"/>
      <c r="I63" s="111"/>
      <c r="J63" s="111"/>
      <c r="K63" s="111"/>
      <c r="L63" s="111"/>
      <c r="M63" s="111"/>
      <c r="N63" s="111"/>
      <c r="O63" s="111"/>
    </row>
    <row r="64" spans="1:15" ht="28.5" customHeight="1">
      <c r="A64" s="12">
        <v>55129</v>
      </c>
      <c r="B64" s="33" t="s">
        <v>5</v>
      </c>
      <c r="C64" s="12">
        <v>1</v>
      </c>
      <c r="D64" s="12" t="s">
        <v>320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27.75" customHeight="1">
      <c r="A65" s="12">
        <v>54896</v>
      </c>
      <c r="B65" s="33" t="s">
        <v>67</v>
      </c>
      <c r="C65" s="12">
        <v>1</v>
      </c>
      <c r="D65" s="12"/>
      <c r="E65" s="12"/>
      <c r="F65" s="12"/>
      <c r="G65" s="12"/>
      <c r="H65" s="12"/>
      <c r="I65" s="12"/>
      <c r="J65" s="12"/>
      <c r="K65" s="12"/>
      <c r="L65" s="12"/>
      <c r="M65" s="12" t="s">
        <v>320</v>
      </c>
      <c r="N65" s="12"/>
      <c r="O65" s="12"/>
    </row>
    <row r="66" spans="1:15" ht="27.75" customHeight="1">
      <c r="A66" s="21">
        <v>5121</v>
      </c>
      <c r="B66" s="34" t="s">
        <v>275</v>
      </c>
      <c r="C66" s="21">
        <v>4</v>
      </c>
      <c r="D66" s="12"/>
      <c r="E66" s="12" t="s">
        <v>320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28.5" customHeight="1">
      <c r="A67" s="54">
        <v>51403</v>
      </c>
      <c r="B67" s="32" t="s">
        <v>281</v>
      </c>
      <c r="C67" s="54">
        <v>4</v>
      </c>
      <c r="D67" s="12"/>
      <c r="E67" s="12"/>
      <c r="F67" s="12"/>
      <c r="G67" s="12" t="s">
        <v>320</v>
      </c>
      <c r="H67" s="12"/>
      <c r="I67" s="12"/>
      <c r="J67" s="12"/>
      <c r="K67" s="12"/>
      <c r="L67" s="12"/>
      <c r="M67" s="12"/>
      <c r="N67" s="12"/>
      <c r="O67" s="12"/>
    </row>
    <row r="68" spans="1:15" ht="27.75" customHeight="1">
      <c r="A68" s="12">
        <v>5374</v>
      </c>
      <c r="B68" s="33" t="s">
        <v>275</v>
      </c>
      <c r="C68" s="12">
        <v>14</v>
      </c>
      <c r="D68" s="12"/>
      <c r="E68" s="12"/>
      <c r="F68" s="12" t="s">
        <v>320</v>
      </c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27.75" customHeight="1">
      <c r="A69" s="12">
        <v>54159</v>
      </c>
      <c r="B69" s="33" t="s">
        <v>67</v>
      </c>
      <c r="C69" s="12">
        <v>21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 t="s">
        <v>320</v>
      </c>
      <c r="O69" s="12"/>
    </row>
    <row r="70" spans="1:15" ht="27.75" customHeight="1">
      <c r="A70" s="12">
        <v>52972</v>
      </c>
      <c r="B70" s="33" t="s">
        <v>5</v>
      </c>
      <c r="C70" s="12">
        <v>21</v>
      </c>
      <c r="D70" s="12"/>
      <c r="E70" s="12"/>
      <c r="F70" s="12"/>
      <c r="G70" s="12" t="s">
        <v>320</v>
      </c>
      <c r="H70" s="12"/>
      <c r="I70" s="12"/>
      <c r="J70" s="12"/>
      <c r="K70" s="12"/>
      <c r="L70" s="12"/>
      <c r="M70" s="12"/>
      <c r="N70" s="12"/>
      <c r="O70" s="12"/>
    </row>
    <row r="71" spans="1:15" ht="27.75" customHeight="1">
      <c r="A71" s="12">
        <v>52053</v>
      </c>
      <c r="B71" s="33" t="s">
        <v>275</v>
      </c>
      <c r="C71" s="12">
        <v>21</v>
      </c>
      <c r="D71" s="12"/>
      <c r="E71" s="12"/>
      <c r="F71" s="12"/>
      <c r="G71" s="12"/>
      <c r="H71" s="12" t="s">
        <v>320</v>
      </c>
      <c r="I71" s="12"/>
      <c r="J71" s="12"/>
      <c r="K71" s="12"/>
      <c r="L71" s="12"/>
      <c r="M71" s="12"/>
      <c r="N71" s="12"/>
      <c r="O71" s="12"/>
    </row>
    <row r="72" spans="1:15" ht="27.75" customHeight="1">
      <c r="A72" s="12">
        <v>52050</v>
      </c>
      <c r="B72" s="33" t="s">
        <v>275</v>
      </c>
      <c r="C72" s="12">
        <v>21</v>
      </c>
      <c r="D72" s="12"/>
      <c r="E72" s="12"/>
      <c r="F72" s="12"/>
      <c r="G72" s="12"/>
      <c r="H72" s="12"/>
      <c r="I72" s="12" t="s">
        <v>320</v>
      </c>
      <c r="J72" s="12"/>
      <c r="K72" s="12"/>
      <c r="L72" s="12"/>
      <c r="M72" s="12"/>
      <c r="N72" s="12"/>
      <c r="O72" s="12"/>
    </row>
    <row r="73" spans="1:15" ht="27.75" customHeight="1">
      <c r="A73" s="12">
        <v>52708</v>
      </c>
      <c r="B73" s="33" t="s">
        <v>5</v>
      </c>
      <c r="C73" s="12">
        <v>10</v>
      </c>
      <c r="D73" s="12"/>
      <c r="E73" s="12"/>
      <c r="F73" s="12"/>
      <c r="G73" s="12"/>
      <c r="H73" s="12"/>
      <c r="I73" s="12"/>
      <c r="J73" s="12"/>
      <c r="K73" s="12" t="s">
        <v>320</v>
      </c>
      <c r="L73" s="12"/>
      <c r="M73" s="12"/>
      <c r="N73" s="12"/>
      <c r="O73" s="12"/>
    </row>
    <row r="74" spans="1:15" ht="27.75" customHeight="1">
      <c r="A74" s="12">
        <v>55092</v>
      </c>
      <c r="B74" s="33" t="s">
        <v>5</v>
      </c>
      <c r="C74" s="12">
        <v>10</v>
      </c>
      <c r="D74" s="12"/>
      <c r="E74" s="12"/>
      <c r="F74" s="12"/>
      <c r="G74" s="12"/>
      <c r="H74" s="12"/>
      <c r="I74" s="12"/>
      <c r="J74" s="12"/>
      <c r="K74" s="12"/>
      <c r="L74" s="12"/>
      <c r="M74" s="12" t="s">
        <v>320</v>
      </c>
      <c r="N74" s="12"/>
      <c r="O74" s="12"/>
    </row>
    <row r="75" spans="1:15" ht="27.75" customHeight="1">
      <c r="A75" s="12">
        <v>52739</v>
      </c>
      <c r="B75" s="33" t="s">
        <v>278</v>
      </c>
      <c r="C75" s="56" t="s">
        <v>425</v>
      </c>
      <c r="D75" s="12"/>
      <c r="E75" s="12"/>
      <c r="F75" s="12"/>
      <c r="G75" s="12"/>
      <c r="H75" s="12"/>
      <c r="I75" s="12"/>
      <c r="J75" s="12"/>
      <c r="K75" s="12"/>
      <c r="L75" s="12" t="s">
        <v>320</v>
      </c>
      <c r="M75" s="12"/>
      <c r="N75" s="12"/>
      <c r="O75" s="12"/>
    </row>
    <row r="76" spans="1:15" ht="28.5" customHeight="1">
      <c r="A76" s="12">
        <v>51122</v>
      </c>
      <c r="B76" s="33" t="s">
        <v>277</v>
      </c>
      <c r="C76" s="56" t="s">
        <v>425</v>
      </c>
      <c r="D76" s="12"/>
      <c r="E76" s="12"/>
      <c r="F76" s="12"/>
      <c r="G76" s="12"/>
      <c r="H76" s="12"/>
      <c r="I76" s="12"/>
      <c r="J76" s="12" t="s">
        <v>320</v>
      </c>
      <c r="K76" s="12"/>
      <c r="L76" s="12"/>
      <c r="M76" s="12"/>
      <c r="N76" s="12"/>
      <c r="O76" s="12"/>
    </row>
    <row r="77" spans="1:15" ht="27.75" customHeight="1">
      <c r="A77" s="21">
        <v>51529</v>
      </c>
      <c r="B77" s="34" t="s">
        <v>281</v>
      </c>
      <c r="C77" s="21">
        <v>8</v>
      </c>
      <c r="D77" s="12"/>
      <c r="E77" s="12"/>
      <c r="F77" s="12"/>
      <c r="G77" s="12"/>
      <c r="H77" s="12"/>
      <c r="I77" s="12"/>
      <c r="J77" s="12"/>
      <c r="K77" s="12" t="s">
        <v>320</v>
      </c>
      <c r="L77" s="12"/>
      <c r="M77" s="12"/>
      <c r="N77" s="12"/>
      <c r="O77" s="12"/>
    </row>
    <row r="78" spans="1:15" ht="27.75" customHeight="1">
      <c r="A78" s="12">
        <v>5794</v>
      </c>
      <c r="B78" s="33" t="s">
        <v>5</v>
      </c>
      <c r="C78" s="12">
        <v>7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 t="s">
        <v>320</v>
      </c>
      <c r="O78" s="12"/>
    </row>
    <row r="79" spans="1:15" ht="27.75" customHeight="1">
      <c r="A79" s="12">
        <v>55134</v>
      </c>
      <c r="B79" s="33" t="s">
        <v>5</v>
      </c>
      <c r="C79" s="12">
        <v>11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 t="s">
        <v>320</v>
      </c>
    </row>
    <row r="117" spans="16:19" ht="12.75">
      <c r="P117" s="6"/>
      <c r="Q117" s="6"/>
      <c r="S117" s="6"/>
    </row>
    <row r="118" spans="16:19" ht="12.75">
      <c r="P118" s="6"/>
      <c r="Q118" s="6"/>
      <c r="S118" s="6"/>
    </row>
    <row r="119" spans="8:15" ht="12.75">
      <c r="H119" s="6"/>
      <c r="I119" s="6"/>
      <c r="J119" s="6"/>
      <c r="K119" s="6"/>
      <c r="L119" s="6"/>
      <c r="M119" s="6"/>
      <c r="N119" s="6"/>
      <c r="O119" s="6"/>
    </row>
    <row r="120" spans="8:15" ht="12.75">
      <c r="H120" s="6"/>
      <c r="I120" s="6"/>
      <c r="J120" s="6"/>
      <c r="K120" s="6"/>
      <c r="L120" s="6"/>
      <c r="M120" s="6"/>
      <c r="N120" s="6"/>
      <c r="O120" s="6"/>
    </row>
    <row r="128" ht="12.75" customHeight="1"/>
    <row r="133" spans="16:19" ht="12.75">
      <c r="P133" s="6"/>
      <c r="Q133" s="6"/>
      <c r="S133" s="6"/>
    </row>
    <row r="134" spans="16:19" ht="12.75">
      <c r="P134" s="6"/>
      <c r="Q134" s="6"/>
      <c r="S134" s="6"/>
    </row>
    <row r="135" spans="8:19" ht="12.75">
      <c r="H135" s="6"/>
      <c r="I135" s="6"/>
      <c r="J135" s="6"/>
      <c r="K135" s="6"/>
      <c r="L135" s="6"/>
      <c r="M135" s="6"/>
      <c r="N135" s="6"/>
      <c r="O135" s="6"/>
      <c r="P135" s="6"/>
      <c r="Q135" s="6"/>
      <c r="S135" s="6"/>
    </row>
    <row r="136" spans="8:19" ht="12.75">
      <c r="H136" s="6"/>
      <c r="I136" s="6"/>
      <c r="J136" s="6"/>
      <c r="K136" s="6"/>
      <c r="L136" s="6"/>
      <c r="M136" s="6"/>
      <c r="N136" s="6"/>
      <c r="O136" s="6"/>
      <c r="P136" s="6"/>
      <c r="Q136" s="6"/>
      <c r="S136" s="6"/>
    </row>
    <row r="137" spans="8:19" ht="12.75">
      <c r="H137" s="6"/>
      <c r="I137" s="6"/>
      <c r="J137" s="6"/>
      <c r="K137" s="6"/>
      <c r="L137" s="6"/>
      <c r="M137" s="6"/>
      <c r="N137" s="6"/>
      <c r="O137" s="6"/>
      <c r="P137" s="6"/>
      <c r="Q137" s="6"/>
      <c r="S137" s="6"/>
    </row>
    <row r="138" spans="8:19" ht="12.75">
      <c r="H138" s="6"/>
      <c r="I138" s="6"/>
      <c r="J138" s="6"/>
      <c r="K138" s="6"/>
      <c r="L138" s="6"/>
      <c r="M138" s="6"/>
      <c r="N138" s="6"/>
      <c r="O138" s="6"/>
      <c r="P138" s="6"/>
      <c r="Q138" s="6"/>
      <c r="S138" s="6"/>
    </row>
    <row r="139" spans="8:19" ht="12.75">
      <c r="H139" s="6"/>
      <c r="I139" s="6"/>
      <c r="J139" s="6"/>
      <c r="K139" s="6"/>
      <c r="L139" s="6"/>
      <c r="M139" s="6"/>
      <c r="N139" s="6"/>
      <c r="O139" s="6"/>
      <c r="P139" s="6"/>
      <c r="Q139" s="6"/>
      <c r="S139" s="6"/>
    </row>
    <row r="140" spans="8:19" ht="12.75">
      <c r="H140" s="6"/>
      <c r="I140" s="6"/>
      <c r="J140" s="6"/>
      <c r="K140" s="6"/>
      <c r="L140" s="6"/>
      <c r="M140" s="6"/>
      <c r="N140" s="6"/>
      <c r="O140" s="6"/>
      <c r="P140" s="6"/>
      <c r="Q140" s="6"/>
      <c r="S140" s="6"/>
    </row>
    <row r="141" spans="8:15" ht="12.75">
      <c r="H141" s="6"/>
      <c r="I141" s="6"/>
      <c r="J141" s="6"/>
      <c r="K141" s="6"/>
      <c r="L141" s="6"/>
      <c r="M141" s="6"/>
      <c r="N141" s="6"/>
      <c r="O141" s="6"/>
    </row>
    <row r="142" spans="8:15" ht="12.75">
      <c r="H142" s="6"/>
      <c r="I142" s="6"/>
      <c r="J142" s="6"/>
      <c r="K142" s="6"/>
      <c r="L142" s="6"/>
      <c r="M142" s="6"/>
      <c r="N142" s="6"/>
      <c r="O142" s="6"/>
    </row>
    <row r="173" ht="12.75">
      <c r="D173" s="22"/>
    </row>
    <row r="174" ht="12.75">
      <c r="D174" s="22"/>
    </row>
    <row r="175" ht="12.75">
      <c r="D175" s="22"/>
    </row>
    <row r="176" ht="12.75">
      <c r="D176" s="22"/>
    </row>
    <row r="177" ht="12.75">
      <c r="D177" s="22"/>
    </row>
    <row r="178" ht="12.75">
      <c r="D178" s="22"/>
    </row>
    <row r="179" ht="12.75">
      <c r="D179" s="22"/>
    </row>
    <row r="202" ht="12.75">
      <c r="D202" s="22"/>
    </row>
    <row r="203" ht="12.75">
      <c r="D203" s="22"/>
    </row>
    <row r="204" ht="12.75">
      <c r="D204" s="22"/>
    </row>
    <row r="205" ht="12.75">
      <c r="D205" s="22"/>
    </row>
    <row r="206" ht="12.75">
      <c r="D206" s="22"/>
    </row>
    <row r="207" ht="12.75">
      <c r="D207" s="22"/>
    </row>
    <row r="208" ht="12.75">
      <c r="D208" s="22"/>
    </row>
    <row r="209" ht="12.75">
      <c r="D209" s="22"/>
    </row>
    <row r="210" ht="12.75">
      <c r="D210" s="22"/>
    </row>
    <row r="211" ht="12.75">
      <c r="D211" s="22"/>
    </row>
    <row r="212" ht="12.75">
      <c r="D212" s="22"/>
    </row>
    <row r="213" ht="12.75">
      <c r="D213" s="22"/>
    </row>
    <row r="214" ht="12.75">
      <c r="D214" s="22"/>
    </row>
    <row r="215" ht="12.75">
      <c r="D215" s="22"/>
    </row>
    <row r="216" ht="12.75">
      <c r="D216" s="22"/>
    </row>
    <row r="217" ht="12.75">
      <c r="D217" s="22"/>
    </row>
    <row r="218" ht="12.75">
      <c r="D218" s="22"/>
    </row>
    <row r="219" ht="12.75">
      <c r="D219" s="22"/>
    </row>
    <row r="220" ht="12.75">
      <c r="D220" s="22"/>
    </row>
    <row r="221" ht="12.75">
      <c r="D221" s="22"/>
    </row>
    <row r="222" ht="12.75">
      <c r="D222" s="22"/>
    </row>
    <row r="223" ht="12.75">
      <c r="D223" s="22"/>
    </row>
    <row r="224" ht="12.75">
      <c r="D224" s="22"/>
    </row>
    <row r="225" ht="12.75">
      <c r="D225" s="22"/>
    </row>
    <row r="226" ht="12.75">
      <c r="D226" s="22"/>
    </row>
    <row r="227" ht="12.75">
      <c r="D227" s="22"/>
    </row>
    <row r="228" ht="12.75">
      <c r="D228" s="22"/>
    </row>
    <row r="229" ht="12.75">
      <c r="D229" s="22"/>
    </row>
    <row r="230" ht="12.75">
      <c r="D230" s="22"/>
    </row>
    <row r="231" ht="12.75">
      <c r="D231" s="22"/>
    </row>
  </sheetData>
  <mergeCells count="244">
    <mergeCell ref="D24:D25"/>
    <mergeCell ref="K3:O3"/>
    <mergeCell ref="N38:O38"/>
    <mergeCell ref="G24:G25"/>
    <mergeCell ref="G8:G9"/>
    <mergeCell ref="G18:G19"/>
    <mergeCell ref="G20:G21"/>
    <mergeCell ref="G22:G23"/>
    <mergeCell ref="G16:G17"/>
    <mergeCell ref="F8:F9"/>
    <mergeCell ref="F6:F7"/>
    <mergeCell ref="E8:E9"/>
    <mergeCell ref="G34:G35"/>
    <mergeCell ref="E24:E25"/>
    <mergeCell ref="F26:F27"/>
    <mergeCell ref="G28:G29"/>
    <mergeCell ref="F28:F29"/>
    <mergeCell ref="E28:E29"/>
    <mergeCell ref="G26:G27"/>
    <mergeCell ref="E26:E27"/>
    <mergeCell ref="A6:A7"/>
    <mergeCell ref="B6:B7"/>
    <mergeCell ref="A18:A19"/>
    <mergeCell ref="A16:A17"/>
    <mergeCell ref="B16:B17"/>
    <mergeCell ref="A8:A9"/>
    <mergeCell ref="B8:B9"/>
    <mergeCell ref="B10:B11"/>
    <mergeCell ref="A10:A11"/>
    <mergeCell ref="A14:A15"/>
    <mergeCell ref="F34:F35"/>
    <mergeCell ref="E34:E35"/>
    <mergeCell ref="E32:E33"/>
    <mergeCell ref="E30:E31"/>
    <mergeCell ref="F30:F31"/>
    <mergeCell ref="A22:A23"/>
    <mergeCell ref="B30:B31"/>
    <mergeCell ref="A26:A27"/>
    <mergeCell ref="B26:B27"/>
    <mergeCell ref="A28:A29"/>
    <mergeCell ref="A20:A21"/>
    <mergeCell ref="D20:D21"/>
    <mergeCell ref="C34:C35"/>
    <mergeCell ref="D34:D35"/>
    <mergeCell ref="D26:D27"/>
    <mergeCell ref="D28:D29"/>
    <mergeCell ref="D30:D31"/>
    <mergeCell ref="C28:C29"/>
    <mergeCell ref="C32:C33"/>
    <mergeCell ref="D32:D33"/>
    <mergeCell ref="B20:B21"/>
    <mergeCell ref="B28:B29"/>
    <mergeCell ref="B18:B19"/>
    <mergeCell ref="B24:B25"/>
    <mergeCell ref="B22:B23"/>
    <mergeCell ref="A34:A35"/>
    <mergeCell ref="A30:A31"/>
    <mergeCell ref="A24:A25"/>
    <mergeCell ref="B34:B35"/>
    <mergeCell ref="B32:B33"/>
    <mergeCell ref="A32:A33"/>
    <mergeCell ref="C8:C9"/>
    <mergeCell ref="I6:I7"/>
    <mergeCell ref="C6:C7"/>
    <mergeCell ref="I12:I13"/>
    <mergeCell ref="E10:E11"/>
    <mergeCell ref="C10:C11"/>
    <mergeCell ref="H6:H7"/>
    <mergeCell ref="D6:D7"/>
    <mergeCell ref="G6:G7"/>
    <mergeCell ref="E6:E7"/>
    <mergeCell ref="B14:B15"/>
    <mergeCell ref="C14:C15"/>
    <mergeCell ref="F18:F19"/>
    <mergeCell ref="E12:E13"/>
    <mergeCell ref="D18:D19"/>
    <mergeCell ref="D14:D15"/>
    <mergeCell ref="E14:E15"/>
    <mergeCell ref="D16:D17"/>
    <mergeCell ref="C18:C19"/>
    <mergeCell ref="C16:C17"/>
    <mergeCell ref="H8:H9"/>
    <mergeCell ref="I10:I11"/>
    <mergeCell ref="I8:I9"/>
    <mergeCell ref="H10:H11"/>
    <mergeCell ref="I16:I17"/>
    <mergeCell ref="I18:I19"/>
    <mergeCell ref="I20:I21"/>
    <mergeCell ref="J16:J17"/>
    <mergeCell ref="F10:F11"/>
    <mergeCell ref="C20:C21"/>
    <mergeCell ref="C24:C25"/>
    <mergeCell ref="G32:G33"/>
    <mergeCell ref="G30:G31"/>
    <mergeCell ref="C30:C31"/>
    <mergeCell ref="D22:D23"/>
    <mergeCell ref="E20:E21"/>
    <mergeCell ref="C22:C23"/>
    <mergeCell ref="C26:C27"/>
    <mergeCell ref="N34:N35"/>
    <mergeCell ref="M6:M7"/>
    <mergeCell ref="N6:N7"/>
    <mergeCell ref="M16:M17"/>
    <mergeCell ref="M20:M21"/>
    <mergeCell ref="M22:M23"/>
    <mergeCell ref="M24:M25"/>
    <mergeCell ref="N22:N23"/>
    <mergeCell ref="M30:M31"/>
    <mergeCell ref="M26:M27"/>
    <mergeCell ref="H34:H35"/>
    <mergeCell ref="I24:I25"/>
    <mergeCell ref="I26:I27"/>
    <mergeCell ref="H26:H27"/>
    <mergeCell ref="H28:H29"/>
    <mergeCell ref="H24:H25"/>
    <mergeCell ref="H32:H33"/>
    <mergeCell ref="I28:I29"/>
    <mergeCell ref="H30:H31"/>
    <mergeCell ref="K16:K17"/>
    <mergeCell ref="K22:K23"/>
    <mergeCell ref="O6:O7"/>
    <mergeCell ref="O8:O9"/>
    <mergeCell ref="M8:M9"/>
    <mergeCell ref="L6:L7"/>
    <mergeCell ref="L12:L13"/>
    <mergeCell ref="L10:L11"/>
    <mergeCell ref="L16:L17"/>
    <mergeCell ref="M18:M19"/>
    <mergeCell ref="O24:O25"/>
    <mergeCell ref="N14:N15"/>
    <mergeCell ref="O14:O15"/>
    <mergeCell ref="M10:M11"/>
    <mergeCell ref="M12:M13"/>
    <mergeCell ref="M14:M15"/>
    <mergeCell ref="N12:N13"/>
    <mergeCell ref="O12:O13"/>
    <mergeCell ref="N10:N11"/>
    <mergeCell ref="O10:O11"/>
    <mergeCell ref="O26:O27"/>
    <mergeCell ref="O28:O29"/>
    <mergeCell ref="L8:L9"/>
    <mergeCell ref="L18:L19"/>
    <mergeCell ref="L20:L21"/>
    <mergeCell ref="L22:L23"/>
    <mergeCell ref="L28:L29"/>
    <mergeCell ref="N8:N9"/>
    <mergeCell ref="N24:N25"/>
    <mergeCell ref="N28:N29"/>
    <mergeCell ref="O32:O33"/>
    <mergeCell ref="O16:O17"/>
    <mergeCell ref="N26:N27"/>
    <mergeCell ref="N16:N17"/>
    <mergeCell ref="N18:N19"/>
    <mergeCell ref="N20:N21"/>
    <mergeCell ref="O30:O31"/>
    <mergeCell ref="O18:O19"/>
    <mergeCell ref="O20:O21"/>
    <mergeCell ref="O22:O23"/>
    <mergeCell ref="J34:J35"/>
    <mergeCell ref="L34:L35"/>
    <mergeCell ref="L24:L25"/>
    <mergeCell ref="L26:L27"/>
    <mergeCell ref="J24:J25"/>
    <mergeCell ref="J26:J27"/>
    <mergeCell ref="K28:K29"/>
    <mergeCell ref="L32:L33"/>
    <mergeCell ref="K26:K27"/>
    <mergeCell ref="K32:K33"/>
    <mergeCell ref="M28:M29"/>
    <mergeCell ref="J30:J31"/>
    <mergeCell ref="K24:K25"/>
    <mergeCell ref="E16:E17"/>
    <mergeCell ref="F24:F25"/>
    <mergeCell ref="K18:K19"/>
    <mergeCell ref="K20:K21"/>
    <mergeCell ref="J18:J19"/>
    <mergeCell ref="I22:I23"/>
    <mergeCell ref="E18:E19"/>
    <mergeCell ref="E22:E23"/>
    <mergeCell ref="K6:K7"/>
    <mergeCell ref="K12:K13"/>
    <mergeCell ref="K8:K9"/>
    <mergeCell ref="J22:J23"/>
    <mergeCell ref="J10:J11"/>
    <mergeCell ref="J20:J21"/>
    <mergeCell ref="J12:J13"/>
    <mergeCell ref="J8:J9"/>
    <mergeCell ref="K10:K11"/>
    <mergeCell ref="J6:J7"/>
    <mergeCell ref="A12:A13"/>
    <mergeCell ref="B12:B13"/>
    <mergeCell ref="C12:C13"/>
    <mergeCell ref="H12:H13"/>
    <mergeCell ref="F12:F13"/>
    <mergeCell ref="G12:G13"/>
    <mergeCell ref="D12:D13"/>
    <mergeCell ref="D10:D11"/>
    <mergeCell ref="D8:D9"/>
    <mergeCell ref="H22:H23"/>
    <mergeCell ref="F14:F15"/>
    <mergeCell ref="G14:G15"/>
    <mergeCell ref="F20:F21"/>
    <mergeCell ref="H18:H19"/>
    <mergeCell ref="F16:F17"/>
    <mergeCell ref="H16:H17"/>
    <mergeCell ref="H20:H21"/>
    <mergeCell ref="L14:L15"/>
    <mergeCell ref="H14:H15"/>
    <mergeCell ref="I14:I15"/>
    <mergeCell ref="J14:J15"/>
    <mergeCell ref="K14:K15"/>
    <mergeCell ref="K30:K31"/>
    <mergeCell ref="J32:J33"/>
    <mergeCell ref="I30:I31"/>
    <mergeCell ref="I32:I33"/>
    <mergeCell ref="M62:M63"/>
    <mergeCell ref="N62:N63"/>
    <mergeCell ref="O62:O63"/>
    <mergeCell ref="J28:J29"/>
    <mergeCell ref="N32:N33"/>
    <mergeCell ref="N30:N31"/>
    <mergeCell ref="M32:M33"/>
    <mergeCell ref="M34:M35"/>
    <mergeCell ref="K34:K35"/>
    <mergeCell ref="O34:O35"/>
    <mergeCell ref="I62:I63"/>
    <mergeCell ref="J62:J63"/>
    <mergeCell ref="K62:K63"/>
    <mergeCell ref="L62:L63"/>
    <mergeCell ref="E62:E63"/>
    <mergeCell ref="F62:F63"/>
    <mergeCell ref="G62:G63"/>
    <mergeCell ref="H62:H63"/>
    <mergeCell ref="A62:A63"/>
    <mergeCell ref="B62:B63"/>
    <mergeCell ref="C62:C63"/>
    <mergeCell ref="D62:D63"/>
    <mergeCell ref="Q8:Q9"/>
    <mergeCell ref="Q22:Q23"/>
    <mergeCell ref="Q30:Q31"/>
    <mergeCell ref="P14:P15"/>
    <mergeCell ref="Q14:Q15"/>
    <mergeCell ref="Q18:Q19"/>
    <mergeCell ref="Q12:Q13"/>
  </mergeCells>
  <printOptions/>
  <pageMargins left="0.71" right="0.3" top="0.16" bottom="0.28" header="0" footer="0"/>
  <pageSetup horizontalDpi="120" verticalDpi="12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J48"/>
  <sheetViews>
    <sheetView workbookViewId="0" topLeftCell="A4">
      <selection activeCell="L14" sqref="L14"/>
    </sheetView>
  </sheetViews>
  <sheetFormatPr defaultColWidth="9.00390625" defaultRowHeight="12.75"/>
  <cols>
    <col min="2" max="2" width="12.875" style="0" customWidth="1"/>
    <col min="5" max="5" width="6.125" style="0" customWidth="1"/>
    <col min="7" max="7" width="8.375" style="0" customWidth="1"/>
    <col min="8" max="8" width="9.25390625" style="0" bestFit="1" customWidth="1"/>
    <col min="10" max="10" width="9.25390625" style="0" customWidth="1"/>
  </cols>
  <sheetData>
    <row r="1" spans="1:6" ht="15.75">
      <c r="A1" s="3" t="s">
        <v>354</v>
      </c>
      <c r="B1" s="6"/>
      <c r="C1" s="6"/>
      <c r="D1" s="6"/>
      <c r="E1" s="6"/>
      <c r="F1" s="6"/>
    </row>
    <row r="2" spans="1:6" ht="13.5" thickBot="1">
      <c r="A2" s="6"/>
      <c r="B2" s="6"/>
      <c r="C2" s="6"/>
      <c r="D2" s="6"/>
      <c r="E2" s="6"/>
      <c r="F2" s="6"/>
    </row>
    <row r="3" spans="1:10" ht="12.75">
      <c r="A3" s="110" t="s">
        <v>126</v>
      </c>
      <c r="B3" s="110" t="s">
        <v>0</v>
      </c>
      <c r="C3" s="110" t="s">
        <v>134</v>
      </c>
      <c r="D3" s="108" t="s">
        <v>336</v>
      </c>
      <c r="E3" s="80"/>
      <c r="F3" s="108" t="s">
        <v>342</v>
      </c>
      <c r="G3" s="108" t="s">
        <v>351</v>
      </c>
      <c r="H3" s="108" t="s">
        <v>352</v>
      </c>
      <c r="I3" s="108" t="s">
        <v>353</v>
      </c>
      <c r="J3" s="110" t="s">
        <v>350</v>
      </c>
    </row>
    <row r="4" spans="1:10" ht="13.5" thickBot="1">
      <c r="A4" s="82"/>
      <c r="B4" s="82"/>
      <c r="C4" s="82"/>
      <c r="D4" s="97"/>
      <c r="E4" s="81"/>
      <c r="F4" s="97"/>
      <c r="G4" s="97"/>
      <c r="H4" s="97"/>
      <c r="I4" s="97"/>
      <c r="J4" s="111"/>
    </row>
    <row r="5" spans="1:10" ht="12.75">
      <c r="A5" s="112">
        <v>54002</v>
      </c>
      <c r="B5" s="113" t="s">
        <v>27</v>
      </c>
      <c r="C5" s="92">
        <v>40</v>
      </c>
      <c r="D5" s="93">
        <v>1</v>
      </c>
      <c r="E5" s="95" t="s">
        <v>337</v>
      </c>
      <c r="F5" s="104" t="s">
        <v>320</v>
      </c>
      <c r="G5" s="112">
        <v>394000</v>
      </c>
      <c r="H5" s="112">
        <v>394000</v>
      </c>
      <c r="I5" s="106">
        <v>31200</v>
      </c>
      <c r="J5" s="120">
        <f>G5+H5+I5</f>
        <v>819200</v>
      </c>
    </row>
    <row r="6" spans="1:10" ht="12.75">
      <c r="A6" s="112"/>
      <c r="B6" s="113"/>
      <c r="C6" s="92"/>
      <c r="D6" s="94"/>
      <c r="E6" s="96"/>
      <c r="F6" s="104"/>
      <c r="G6" s="112"/>
      <c r="H6" s="112"/>
      <c r="I6" s="106"/>
      <c r="J6" s="119"/>
    </row>
    <row r="7" spans="1:10" ht="12.75">
      <c r="A7" s="112">
        <v>54130</v>
      </c>
      <c r="B7" s="113" t="s">
        <v>28</v>
      </c>
      <c r="C7" s="92">
        <v>40</v>
      </c>
      <c r="D7" s="93">
        <v>1</v>
      </c>
      <c r="E7" s="95" t="s">
        <v>337</v>
      </c>
      <c r="F7" s="104" t="s">
        <v>320</v>
      </c>
      <c r="G7" s="112">
        <v>394000</v>
      </c>
      <c r="H7" s="112">
        <v>394000</v>
      </c>
      <c r="I7" s="106">
        <v>31200</v>
      </c>
      <c r="J7" s="112">
        <f>G7+H7+I7</f>
        <v>819200</v>
      </c>
    </row>
    <row r="8" spans="1:10" ht="12.75">
      <c r="A8" s="112"/>
      <c r="B8" s="113"/>
      <c r="C8" s="92"/>
      <c r="D8" s="94"/>
      <c r="E8" s="96"/>
      <c r="F8" s="104"/>
      <c r="G8" s="112"/>
      <c r="H8" s="112"/>
      <c r="I8" s="106"/>
      <c r="J8" s="112"/>
    </row>
    <row r="9" spans="1:10" ht="12.75">
      <c r="A9" s="112">
        <v>55133</v>
      </c>
      <c r="B9" s="113" t="s">
        <v>19</v>
      </c>
      <c r="C9" s="92">
        <v>30</v>
      </c>
      <c r="D9" s="93">
        <v>1</v>
      </c>
      <c r="E9" s="95" t="s">
        <v>429</v>
      </c>
      <c r="F9" s="104" t="s">
        <v>343</v>
      </c>
      <c r="G9" s="112">
        <v>276000</v>
      </c>
      <c r="H9" s="112">
        <v>440000</v>
      </c>
      <c r="I9" s="106">
        <v>150000</v>
      </c>
      <c r="J9" s="112">
        <f>G9+H9+I9</f>
        <v>866000</v>
      </c>
    </row>
    <row r="10" spans="1:10" ht="12.75">
      <c r="A10" s="112"/>
      <c r="B10" s="113"/>
      <c r="C10" s="92"/>
      <c r="D10" s="94"/>
      <c r="E10" s="96"/>
      <c r="F10" s="104"/>
      <c r="G10" s="112"/>
      <c r="H10" s="112"/>
      <c r="I10" s="106"/>
      <c r="J10" s="112"/>
    </row>
    <row r="11" spans="1:10" ht="12.75">
      <c r="A11" s="112">
        <v>54857</v>
      </c>
      <c r="B11" s="113" t="s">
        <v>119</v>
      </c>
      <c r="C11" s="92">
        <v>25</v>
      </c>
      <c r="D11" s="88">
        <v>10</v>
      </c>
      <c r="E11" s="90"/>
      <c r="F11" s="104" t="s">
        <v>343</v>
      </c>
      <c r="G11" s="112">
        <v>356000</v>
      </c>
      <c r="H11" s="112">
        <v>890000</v>
      </c>
      <c r="I11" s="106">
        <v>31200</v>
      </c>
      <c r="J11" s="112">
        <f>G11+H11+I11</f>
        <v>1277200</v>
      </c>
    </row>
    <row r="12" spans="1:10" ht="12.75">
      <c r="A12" s="112"/>
      <c r="B12" s="113"/>
      <c r="C12" s="92"/>
      <c r="D12" s="89"/>
      <c r="E12" s="102"/>
      <c r="F12" s="104"/>
      <c r="G12" s="112"/>
      <c r="H12" s="112"/>
      <c r="I12" s="106"/>
      <c r="J12" s="112"/>
    </row>
    <row r="13" spans="1:10" ht="12.75">
      <c r="A13" s="112">
        <v>54919</v>
      </c>
      <c r="B13" s="113" t="s">
        <v>98</v>
      </c>
      <c r="C13" s="92">
        <v>25</v>
      </c>
      <c r="D13" s="93">
        <v>10</v>
      </c>
      <c r="E13" s="95"/>
      <c r="F13" s="104" t="s">
        <v>343</v>
      </c>
      <c r="G13" s="112">
        <v>276000</v>
      </c>
      <c r="H13" s="112">
        <v>440000</v>
      </c>
      <c r="I13" s="106">
        <v>31200</v>
      </c>
      <c r="J13" s="112">
        <f>G13+H13+I13</f>
        <v>747200</v>
      </c>
    </row>
    <row r="14" spans="1:10" ht="12.75">
      <c r="A14" s="112"/>
      <c r="B14" s="113"/>
      <c r="C14" s="92"/>
      <c r="D14" s="94"/>
      <c r="E14" s="96"/>
      <c r="F14" s="104"/>
      <c r="G14" s="112"/>
      <c r="H14" s="112"/>
      <c r="I14" s="106"/>
      <c r="J14" s="112"/>
    </row>
    <row r="15" spans="1:10" ht="12.75">
      <c r="A15" s="112">
        <v>54218</v>
      </c>
      <c r="B15" s="113" t="s">
        <v>130</v>
      </c>
      <c r="C15" s="92">
        <v>25</v>
      </c>
      <c r="D15" s="93">
        <v>10</v>
      </c>
      <c r="E15" s="95"/>
      <c r="F15" s="104" t="s">
        <v>343</v>
      </c>
      <c r="G15" s="112">
        <v>296000</v>
      </c>
      <c r="H15" s="112">
        <v>500000</v>
      </c>
      <c r="I15" s="106">
        <v>31200</v>
      </c>
      <c r="J15" s="112">
        <f>G15+H15+I15</f>
        <v>827200</v>
      </c>
    </row>
    <row r="16" spans="1:10" ht="12.75">
      <c r="A16" s="112"/>
      <c r="B16" s="113"/>
      <c r="C16" s="92"/>
      <c r="D16" s="94"/>
      <c r="E16" s="96"/>
      <c r="F16" s="104"/>
      <c r="G16" s="112"/>
      <c r="H16" s="112"/>
      <c r="I16" s="106"/>
      <c r="J16" s="112"/>
    </row>
    <row r="17" spans="1:10" ht="12.75">
      <c r="A17" s="112">
        <v>54343</v>
      </c>
      <c r="B17" s="113" t="s">
        <v>27</v>
      </c>
      <c r="C17" s="92">
        <v>40</v>
      </c>
      <c r="D17" s="93">
        <v>10</v>
      </c>
      <c r="E17" s="95"/>
      <c r="F17" s="104" t="s">
        <v>320</v>
      </c>
      <c r="G17" s="112">
        <v>394000</v>
      </c>
      <c r="H17" s="112">
        <v>394000</v>
      </c>
      <c r="I17" s="106">
        <v>31200</v>
      </c>
      <c r="J17" s="112">
        <f>G17+H17+I17</f>
        <v>819200</v>
      </c>
    </row>
    <row r="18" spans="1:10" ht="12.75">
      <c r="A18" s="112"/>
      <c r="B18" s="113"/>
      <c r="C18" s="92"/>
      <c r="D18" s="94"/>
      <c r="E18" s="96"/>
      <c r="F18" s="104"/>
      <c r="G18" s="112"/>
      <c r="H18" s="112"/>
      <c r="I18" s="106"/>
      <c r="J18" s="112"/>
    </row>
    <row r="19" spans="1:10" ht="12.75">
      <c r="A19" s="112">
        <v>53406</v>
      </c>
      <c r="B19" s="113" t="s">
        <v>83</v>
      </c>
      <c r="C19" s="92">
        <v>39</v>
      </c>
      <c r="D19" s="93">
        <v>4</v>
      </c>
      <c r="E19" s="95" t="s">
        <v>338</v>
      </c>
      <c r="F19" s="104" t="s">
        <v>343</v>
      </c>
      <c r="G19" s="112">
        <v>462000</v>
      </c>
      <c r="H19" s="112">
        <v>1600000</v>
      </c>
      <c r="I19" s="106">
        <v>208000</v>
      </c>
      <c r="J19" s="112">
        <f>G19+H19+I19</f>
        <v>2270000</v>
      </c>
    </row>
    <row r="20" spans="1:10" ht="12.75">
      <c r="A20" s="112"/>
      <c r="B20" s="113"/>
      <c r="C20" s="92"/>
      <c r="D20" s="94"/>
      <c r="E20" s="96" t="s">
        <v>127</v>
      </c>
      <c r="F20" s="104"/>
      <c r="G20" s="112"/>
      <c r="H20" s="112"/>
      <c r="I20" s="106"/>
      <c r="J20" s="112"/>
    </row>
    <row r="21" spans="1:10" ht="12.75">
      <c r="A21" s="112">
        <v>52690</v>
      </c>
      <c r="B21" s="113" t="s">
        <v>346</v>
      </c>
      <c r="C21" s="92">
        <v>150</v>
      </c>
      <c r="D21" s="93">
        <v>4</v>
      </c>
      <c r="E21" s="95" t="s">
        <v>338</v>
      </c>
      <c r="F21" s="104" t="s">
        <v>320</v>
      </c>
      <c r="G21" s="88">
        <v>6000000</v>
      </c>
      <c r="H21" s="99"/>
      <c r="I21" s="90"/>
      <c r="J21" s="112">
        <f>G21</f>
        <v>6000000</v>
      </c>
    </row>
    <row r="22" spans="1:10" ht="12.75">
      <c r="A22" s="112"/>
      <c r="B22" s="113"/>
      <c r="C22" s="92"/>
      <c r="D22" s="94"/>
      <c r="E22" s="96" t="s">
        <v>127</v>
      </c>
      <c r="F22" s="104"/>
      <c r="G22" s="89"/>
      <c r="H22" s="87"/>
      <c r="I22" s="102"/>
      <c r="J22" s="112"/>
    </row>
    <row r="23" spans="1:10" ht="12.75">
      <c r="A23" s="112">
        <v>55110</v>
      </c>
      <c r="B23" s="113" t="s">
        <v>87</v>
      </c>
      <c r="C23" s="92">
        <v>25</v>
      </c>
      <c r="D23" s="93">
        <v>4</v>
      </c>
      <c r="E23" s="95" t="s">
        <v>341</v>
      </c>
      <c r="F23" s="104" t="s">
        <v>343</v>
      </c>
      <c r="G23" s="112">
        <v>276000</v>
      </c>
      <c r="H23" s="112">
        <v>440000</v>
      </c>
      <c r="I23" s="106">
        <v>31200</v>
      </c>
      <c r="J23" s="112">
        <f>G23+H23+I23</f>
        <v>747200</v>
      </c>
    </row>
    <row r="24" spans="1:10" ht="12.75">
      <c r="A24" s="112"/>
      <c r="B24" s="113"/>
      <c r="C24" s="92"/>
      <c r="D24" s="94"/>
      <c r="E24" s="96" t="s">
        <v>127</v>
      </c>
      <c r="F24" s="104"/>
      <c r="G24" s="112"/>
      <c r="H24" s="112"/>
      <c r="I24" s="106"/>
      <c r="J24" s="112"/>
    </row>
    <row r="25" spans="1:10" ht="12.75">
      <c r="A25" s="112">
        <v>52692</v>
      </c>
      <c r="B25" s="113" t="s">
        <v>340</v>
      </c>
      <c r="C25" s="92">
        <v>20</v>
      </c>
      <c r="D25" s="93">
        <v>4</v>
      </c>
      <c r="E25" s="95" t="s">
        <v>341</v>
      </c>
      <c r="F25" s="104" t="s">
        <v>320</v>
      </c>
      <c r="G25" s="112">
        <v>246000</v>
      </c>
      <c r="H25" s="112">
        <v>246000</v>
      </c>
      <c r="I25" s="106">
        <v>31200</v>
      </c>
      <c r="J25" s="112">
        <f>G25+H25+I25</f>
        <v>523200</v>
      </c>
    </row>
    <row r="26" spans="1:10" ht="12.75">
      <c r="A26" s="112"/>
      <c r="B26" s="113"/>
      <c r="C26" s="92"/>
      <c r="D26" s="94"/>
      <c r="E26" s="96" t="s">
        <v>127</v>
      </c>
      <c r="F26" s="104"/>
      <c r="G26" s="112"/>
      <c r="H26" s="112"/>
      <c r="I26" s="106"/>
      <c r="J26" s="112"/>
    </row>
    <row r="27" spans="1:10" ht="12.75">
      <c r="A27" s="112">
        <v>53325</v>
      </c>
      <c r="B27" s="113" t="s">
        <v>81</v>
      </c>
      <c r="C27" s="92">
        <v>30</v>
      </c>
      <c r="D27" s="93">
        <v>4</v>
      </c>
      <c r="E27" s="95" t="s">
        <v>341</v>
      </c>
      <c r="F27" s="104" t="s">
        <v>343</v>
      </c>
      <c r="G27" s="112">
        <v>356000</v>
      </c>
      <c r="H27" s="112">
        <v>890000</v>
      </c>
      <c r="I27" s="106">
        <v>150000</v>
      </c>
      <c r="J27" s="112">
        <f>G27+H27+I27</f>
        <v>1396000</v>
      </c>
    </row>
    <row r="28" spans="1:10" ht="12.75">
      <c r="A28" s="112"/>
      <c r="B28" s="113"/>
      <c r="C28" s="92"/>
      <c r="D28" s="94"/>
      <c r="E28" s="96" t="s">
        <v>127</v>
      </c>
      <c r="F28" s="104"/>
      <c r="G28" s="112"/>
      <c r="H28" s="112"/>
      <c r="I28" s="106"/>
      <c r="J28" s="112"/>
    </row>
    <row r="29" spans="1:10" ht="12.75">
      <c r="A29" s="112">
        <v>52059</v>
      </c>
      <c r="B29" s="113" t="s">
        <v>81</v>
      </c>
      <c r="C29" s="92">
        <v>30</v>
      </c>
      <c r="D29" s="93">
        <v>4</v>
      </c>
      <c r="E29" s="95" t="s">
        <v>341</v>
      </c>
      <c r="F29" s="104" t="s">
        <v>343</v>
      </c>
      <c r="G29" s="112">
        <v>356000</v>
      </c>
      <c r="H29" s="112">
        <v>890000</v>
      </c>
      <c r="I29" s="106">
        <v>150000</v>
      </c>
      <c r="J29" s="112">
        <f>G29+H29+I29</f>
        <v>1396000</v>
      </c>
    </row>
    <row r="30" spans="1:10" ht="12.75">
      <c r="A30" s="112"/>
      <c r="B30" s="113"/>
      <c r="C30" s="92"/>
      <c r="D30" s="94"/>
      <c r="E30" s="96" t="s">
        <v>127</v>
      </c>
      <c r="F30" s="104"/>
      <c r="G30" s="112"/>
      <c r="H30" s="112"/>
      <c r="I30" s="106"/>
      <c r="J30" s="121"/>
    </row>
    <row r="31" spans="1:10" ht="12.75">
      <c r="A31" s="112">
        <v>53953</v>
      </c>
      <c r="B31" s="113" t="s">
        <v>347</v>
      </c>
      <c r="C31" s="92">
        <v>65</v>
      </c>
      <c r="D31" s="93">
        <v>4</v>
      </c>
      <c r="E31" s="95" t="s">
        <v>341</v>
      </c>
      <c r="F31" s="88" t="s">
        <v>348</v>
      </c>
      <c r="G31" s="99"/>
      <c r="H31" s="99"/>
      <c r="I31" s="99"/>
      <c r="J31" s="112">
        <v>2000000</v>
      </c>
    </row>
    <row r="32" spans="1:10" ht="12.75">
      <c r="A32" s="112"/>
      <c r="B32" s="113"/>
      <c r="C32" s="92"/>
      <c r="D32" s="94"/>
      <c r="E32" s="96" t="s">
        <v>127</v>
      </c>
      <c r="F32" s="89"/>
      <c r="G32" s="87"/>
      <c r="H32" s="87"/>
      <c r="I32" s="87"/>
      <c r="J32" s="121"/>
    </row>
    <row r="33" spans="1:10" ht="12.75">
      <c r="A33" s="112">
        <v>55065</v>
      </c>
      <c r="B33" s="116" t="s">
        <v>270</v>
      </c>
      <c r="C33" s="92">
        <v>12</v>
      </c>
      <c r="D33" s="93">
        <v>11</v>
      </c>
      <c r="E33" s="122"/>
      <c r="F33" s="104" t="s">
        <v>320</v>
      </c>
      <c r="G33" s="112">
        <v>118000</v>
      </c>
      <c r="H33" s="112">
        <v>100000</v>
      </c>
      <c r="I33" s="106"/>
      <c r="J33" s="85">
        <f>G33+H33</f>
        <v>218000</v>
      </c>
    </row>
    <row r="34" spans="1:10" ht="12.75">
      <c r="A34" s="112"/>
      <c r="B34" s="116"/>
      <c r="C34" s="92"/>
      <c r="D34" s="94"/>
      <c r="E34" s="123"/>
      <c r="F34" s="104"/>
      <c r="G34" s="112"/>
      <c r="H34" s="112"/>
      <c r="I34" s="106"/>
      <c r="J34" s="86"/>
    </row>
    <row r="35" spans="1:10" ht="12.75">
      <c r="A35" s="106"/>
      <c r="B35" s="98" t="s">
        <v>301</v>
      </c>
      <c r="C35" s="88"/>
      <c r="D35" s="99"/>
      <c r="E35" s="90"/>
      <c r="F35" s="104" t="s">
        <v>320</v>
      </c>
      <c r="G35" s="112"/>
      <c r="H35" s="112"/>
      <c r="I35" s="106"/>
      <c r="J35" s="86">
        <v>3000000</v>
      </c>
    </row>
    <row r="36" spans="1:10" ht="12.75">
      <c r="A36" s="106"/>
      <c r="B36" s="98"/>
      <c r="C36" s="89"/>
      <c r="D36" s="87"/>
      <c r="E36" s="102"/>
      <c r="F36" s="104"/>
      <c r="G36" s="112"/>
      <c r="H36" s="112"/>
      <c r="I36" s="106"/>
      <c r="J36" s="86"/>
    </row>
    <row r="37" spans="1:10" ht="12.75">
      <c r="A37" s="106" t="s">
        <v>344</v>
      </c>
      <c r="B37" s="92"/>
      <c r="C37" s="88"/>
      <c r="D37" s="99"/>
      <c r="E37" s="90"/>
      <c r="F37" s="104" t="s">
        <v>349</v>
      </c>
      <c r="G37" s="112"/>
      <c r="H37" s="112"/>
      <c r="I37" s="106"/>
      <c r="J37" s="86">
        <v>770000</v>
      </c>
    </row>
    <row r="38" spans="1:10" ht="12.75">
      <c r="A38" s="106"/>
      <c r="B38" s="92"/>
      <c r="C38" s="89"/>
      <c r="D38" s="87"/>
      <c r="E38" s="102"/>
      <c r="F38" s="104"/>
      <c r="G38" s="112"/>
      <c r="H38" s="112"/>
      <c r="I38" s="106"/>
      <c r="J38" s="86"/>
    </row>
    <row r="39" spans="1:10" ht="12.75">
      <c r="A39" s="15"/>
      <c r="B39" s="16"/>
      <c r="C39" s="17"/>
      <c r="D39" s="18"/>
      <c r="E39" s="19"/>
      <c r="F39" s="17"/>
      <c r="G39" s="37"/>
      <c r="H39" s="103" t="s">
        <v>366</v>
      </c>
      <c r="I39" s="17"/>
      <c r="J39" s="83">
        <f>SUM(J5:J38)</f>
        <v>24495600</v>
      </c>
    </row>
    <row r="40" spans="1:10" ht="12.75">
      <c r="A40" s="15"/>
      <c r="B40" s="16"/>
      <c r="C40" s="17"/>
      <c r="D40" s="18"/>
      <c r="E40" s="19"/>
      <c r="F40" s="17"/>
      <c r="G40" s="37"/>
      <c r="H40" s="103"/>
      <c r="I40" s="17"/>
      <c r="J40" s="84"/>
    </row>
    <row r="41" spans="1:6" ht="12.75">
      <c r="A41" s="15"/>
      <c r="B41" s="16"/>
      <c r="C41" s="17"/>
      <c r="D41" s="18"/>
      <c r="E41" s="19"/>
      <c r="F41" s="17"/>
    </row>
    <row r="42" spans="1:6" ht="12.75">
      <c r="A42" s="15" t="s">
        <v>345</v>
      </c>
      <c r="B42" s="16"/>
      <c r="C42" s="17"/>
      <c r="D42" s="18"/>
      <c r="E42" s="19"/>
      <c r="F42" s="17"/>
    </row>
    <row r="43" spans="1:6" ht="12.75">
      <c r="A43" s="15"/>
      <c r="B43" s="16"/>
      <c r="C43" s="17"/>
      <c r="D43" s="18"/>
      <c r="E43" s="19"/>
      <c r="F43" s="17"/>
    </row>
    <row r="44" spans="1:8" ht="15.75">
      <c r="A44" s="38" t="s">
        <v>357</v>
      </c>
      <c r="B44" s="38"/>
      <c r="C44" s="17"/>
      <c r="D44" s="18"/>
      <c r="E44" s="19"/>
      <c r="F44" s="17"/>
      <c r="H44" s="44" t="s">
        <v>358</v>
      </c>
    </row>
    <row r="45" spans="1:6" ht="12.75">
      <c r="A45" s="15"/>
      <c r="B45" s="16"/>
      <c r="C45" s="17"/>
      <c r="D45" s="18"/>
      <c r="E45" s="19"/>
      <c r="F45" s="17"/>
    </row>
    <row r="46" spans="1:6" ht="15.75">
      <c r="A46" s="38" t="s">
        <v>356</v>
      </c>
      <c r="B46" s="16"/>
      <c r="C46" s="17"/>
      <c r="D46" s="18"/>
      <c r="E46" s="19"/>
      <c r="F46" s="17"/>
    </row>
    <row r="47" spans="1:10" ht="15.75">
      <c r="A47" s="38" t="s">
        <v>335</v>
      </c>
      <c r="B47" s="39"/>
      <c r="C47" s="40"/>
      <c r="D47" s="41"/>
      <c r="E47" s="42"/>
      <c r="F47" s="40"/>
      <c r="G47" s="43"/>
      <c r="H47" s="44" t="s">
        <v>355</v>
      </c>
      <c r="I47" s="43"/>
      <c r="J47" s="43"/>
    </row>
    <row r="48" spans="1:6" ht="12.75">
      <c r="A48" s="15"/>
      <c r="B48" s="16"/>
      <c r="C48" s="17"/>
      <c r="D48" s="18"/>
      <c r="E48" s="19"/>
      <c r="F48" s="17"/>
    </row>
  </sheetData>
  <mergeCells count="174">
    <mergeCell ref="J37:J38"/>
    <mergeCell ref="H37:H38"/>
    <mergeCell ref="G37:G38"/>
    <mergeCell ref="H33:H34"/>
    <mergeCell ref="J35:J36"/>
    <mergeCell ref="H35:H36"/>
    <mergeCell ref="G35:G36"/>
    <mergeCell ref="I37:I38"/>
    <mergeCell ref="A33:A34"/>
    <mergeCell ref="E33:E34"/>
    <mergeCell ref="D33:D34"/>
    <mergeCell ref="J31:J32"/>
    <mergeCell ref="F33:F34"/>
    <mergeCell ref="D31:D32"/>
    <mergeCell ref="E31:E32"/>
    <mergeCell ref="F31:I32"/>
    <mergeCell ref="B33:B34"/>
    <mergeCell ref="A29:A30"/>
    <mergeCell ref="B31:B32"/>
    <mergeCell ref="A31:A32"/>
    <mergeCell ref="C31:C32"/>
    <mergeCell ref="J21:J22"/>
    <mergeCell ref="B29:B30"/>
    <mergeCell ref="C29:C30"/>
    <mergeCell ref="D29:D30"/>
    <mergeCell ref="E29:E30"/>
    <mergeCell ref="F29:F30"/>
    <mergeCell ref="G29:G30"/>
    <mergeCell ref="H29:H30"/>
    <mergeCell ref="J29:J30"/>
    <mergeCell ref="F21:F22"/>
    <mergeCell ref="J19:J20"/>
    <mergeCell ref="F17:F18"/>
    <mergeCell ref="G17:G18"/>
    <mergeCell ref="H17:H18"/>
    <mergeCell ref="I19:I20"/>
    <mergeCell ref="I17:I18"/>
    <mergeCell ref="H19:H20"/>
    <mergeCell ref="F19:F20"/>
    <mergeCell ref="G19:G20"/>
    <mergeCell ref="J17:J18"/>
    <mergeCell ref="F15:F16"/>
    <mergeCell ref="G15:G16"/>
    <mergeCell ref="H15:H16"/>
    <mergeCell ref="I15:I16"/>
    <mergeCell ref="H13:H14"/>
    <mergeCell ref="I13:I14"/>
    <mergeCell ref="J5:J6"/>
    <mergeCell ref="F7:F8"/>
    <mergeCell ref="F13:F14"/>
    <mergeCell ref="H9:H10"/>
    <mergeCell ref="G13:G14"/>
    <mergeCell ref="G7:G8"/>
    <mergeCell ref="H7:H8"/>
    <mergeCell ref="J7:J8"/>
    <mergeCell ref="J11:J12"/>
    <mergeCell ref="I11:I12"/>
    <mergeCell ref="H11:H12"/>
    <mergeCell ref="C35:C36"/>
    <mergeCell ref="C23:C24"/>
    <mergeCell ref="C33:C34"/>
    <mergeCell ref="D11:E12"/>
    <mergeCell ref="E15:E16"/>
    <mergeCell ref="E13:E14"/>
    <mergeCell ref="D23:D24"/>
    <mergeCell ref="D25:D26"/>
    <mergeCell ref="C21:C22"/>
    <mergeCell ref="D21:D22"/>
    <mergeCell ref="B19:B20"/>
    <mergeCell ref="C13:C14"/>
    <mergeCell ref="B13:B14"/>
    <mergeCell ref="D15:D16"/>
    <mergeCell ref="C19:C20"/>
    <mergeCell ref="C15:C16"/>
    <mergeCell ref="B15:B16"/>
    <mergeCell ref="D19:D20"/>
    <mergeCell ref="A17:A18"/>
    <mergeCell ref="D7:D8"/>
    <mergeCell ref="E7:E8"/>
    <mergeCell ref="D13:D14"/>
    <mergeCell ref="D17:D18"/>
    <mergeCell ref="A11:A12"/>
    <mergeCell ref="B17:B18"/>
    <mergeCell ref="C17:C18"/>
    <mergeCell ref="E17:E18"/>
    <mergeCell ref="B11:B12"/>
    <mergeCell ref="C5:C6"/>
    <mergeCell ref="E5:E6"/>
    <mergeCell ref="D5:D6"/>
    <mergeCell ref="G11:G12"/>
    <mergeCell ref="G9:G10"/>
    <mergeCell ref="G5:G6"/>
    <mergeCell ref="C7:C8"/>
    <mergeCell ref="F5:F6"/>
    <mergeCell ref="F11:F12"/>
    <mergeCell ref="C11:C12"/>
    <mergeCell ref="A5:A6"/>
    <mergeCell ref="B5:B6"/>
    <mergeCell ref="B7:B8"/>
    <mergeCell ref="A7:A8"/>
    <mergeCell ref="I29:I30"/>
    <mergeCell ref="I25:I26"/>
    <mergeCell ref="I33:I34"/>
    <mergeCell ref="F27:F28"/>
    <mergeCell ref="G27:G28"/>
    <mergeCell ref="H27:H28"/>
    <mergeCell ref="H23:H24"/>
    <mergeCell ref="E19:E20"/>
    <mergeCell ref="G21:I22"/>
    <mergeCell ref="E25:E26"/>
    <mergeCell ref="G23:G24"/>
    <mergeCell ref="F25:F26"/>
    <mergeCell ref="E23:E24"/>
    <mergeCell ref="F23:F24"/>
    <mergeCell ref="E21:E22"/>
    <mergeCell ref="J39:J40"/>
    <mergeCell ref="H39:H40"/>
    <mergeCell ref="G33:G34"/>
    <mergeCell ref="J25:J26"/>
    <mergeCell ref="J27:J28"/>
    <mergeCell ref="J33:J34"/>
    <mergeCell ref="H25:H26"/>
    <mergeCell ref="G25:G26"/>
    <mergeCell ref="I27:I28"/>
    <mergeCell ref="I35:I36"/>
    <mergeCell ref="D3:E4"/>
    <mergeCell ref="E27:E28"/>
    <mergeCell ref="A3:A4"/>
    <mergeCell ref="B3:B4"/>
    <mergeCell ref="C3:C4"/>
    <mergeCell ref="C27:C28"/>
    <mergeCell ref="A15:A16"/>
    <mergeCell ref="A13:A14"/>
    <mergeCell ref="D27:D28"/>
    <mergeCell ref="B27:B28"/>
    <mergeCell ref="A37:B38"/>
    <mergeCell ref="F37:F38"/>
    <mergeCell ref="A35:A36"/>
    <mergeCell ref="B35:B36"/>
    <mergeCell ref="D37:D38"/>
    <mergeCell ref="C37:C38"/>
    <mergeCell ref="D35:D36"/>
    <mergeCell ref="E35:E36"/>
    <mergeCell ref="E37:E38"/>
    <mergeCell ref="F35:F36"/>
    <mergeCell ref="J23:J24"/>
    <mergeCell ref="I23:I24"/>
    <mergeCell ref="A27:A28"/>
    <mergeCell ref="G3:G4"/>
    <mergeCell ref="H3:H4"/>
    <mergeCell ref="J3:J4"/>
    <mergeCell ref="F3:F4"/>
    <mergeCell ref="A21:A22"/>
    <mergeCell ref="B21:B22"/>
    <mergeCell ref="A19:A20"/>
    <mergeCell ref="A25:A26"/>
    <mergeCell ref="C25:C26"/>
    <mergeCell ref="A23:A24"/>
    <mergeCell ref="B23:B24"/>
    <mergeCell ref="B25:B26"/>
    <mergeCell ref="I3:I4"/>
    <mergeCell ref="I5:I6"/>
    <mergeCell ref="I7:I8"/>
    <mergeCell ref="H5:H6"/>
    <mergeCell ref="J15:J16"/>
    <mergeCell ref="A9:A10"/>
    <mergeCell ref="B9:B10"/>
    <mergeCell ref="C9:C10"/>
    <mergeCell ref="D9:D10"/>
    <mergeCell ref="I9:I10"/>
    <mergeCell ref="J9:J10"/>
    <mergeCell ref="E9:E10"/>
    <mergeCell ref="F9:F10"/>
    <mergeCell ref="J13:J1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P51"/>
  <sheetViews>
    <sheetView workbookViewId="0" topLeftCell="A43">
      <selection activeCell="D17" sqref="D17:D18"/>
    </sheetView>
  </sheetViews>
  <sheetFormatPr defaultColWidth="9.00390625" defaultRowHeight="12.75"/>
  <sheetData>
    <row r="1" spans="1:6" ht="19.5">
      <c r="A1" s="2" t="s">
        <v>354</v>
      </c>
      <c r="B1" s="6"/>
      <c r="C1" s="6"/>
      <c r="D1" s="6"/>
      <c r="E1" s="6"/>
      <c r="F1" s="6"/>
    </row>
    <row r="2" spans="1:6" ht="13.5" thickBot="1">
      <c r="A2" s="6"/>
      <c r="B2" s="6"/>
      <c r="C2" s="6"/>
      <c r="D2" s="6"/>
      <c r="E2" s="6"/>
      <c r="F2" s="6"/>
    </row>
    <row r="3" spans="1:13" ht="12.75">
      <c r="A3" s="110" t="s">
        <v>126</v>
      </c>
      <c r="B3" s="110" t="s">
        <v>0</v>
      </c>
      <c r="C3" s="110" t="s">
        <v>134</v>
      </c>
      <c r="D3" s="108" t="s">
        <v>336</v>
      </c>
      <c r="E3" s="80"/>
      <c r="F3" s="108" t="s">
        <v>436</v>
      </c>
      <c r="G3" s="108" t="s">
        <v>435</v>
      </c>
      <c r="H3" s="108" t="s">
        <v>434</v>
      </c>
      <c r="I3" s="108" t="s">
        <v>136</v>
      </c>
      <c r="J3" s="110" t="s">
        <v>350</v>
      </c>
      <c r="M3" t="s">
        <v>309</v>
      </c>
    </row>
    <row r="4" spans="1:10" ht="13.5" thickBot="1">
      <c r="A4" s="111"/>
      <c r="B4" s="111"/>
      <c r="C4" s="111"/>
      <c r="D4" s="109"/>
      <c r="E4" s="144"/>
      <c r="F4" s="109"/>
      <c r="G4" s="109"/>
      <c r="H4" s="109"/>
      <c r="I4" s="109"/>
      <c r="J4" s="111"/>
    </row>
    <row r="5" spans="1:10" ht="12.75">
      <c r="A5" s="131">
        <v>54002</v>
      </c>
      <c r="B5" s="115" t="s">
        <v>27</v>
      </c>
      <c r="C5" s="89">
        <v>40</v>
      </c>
      <c r="D5" s="143">
        <v>1</v>
      </c>
      <c r="E5" s="142" t="s">
        <v>337</v>
      </c>
      <c r="F5" s="139">
        <f>C5*10155*2</f>
        <v>812400</v>
      </c>
      <c r="G5" s="62"/>
      <c r="H5" s="114"/>
      <c r="I5" s="133"/>
      <c r="J5" s="126">
        <f>SUM(F5:I6)</f>
        <v>812400</v>
      </c>
    </row>
    <row r="6" spans="1:10" ht="12.75">
      <c r="A6" s="137"/>
      <c r="B6" s="113"/>
      <c r="C6" s="92"/>
      <c r="D6" s="94"/>
      <c r="E6" s="96"/>
      <c r="F6" s="136"/>
      <c r="G6" s="62"/>
      <c r="H6" s="112"/>
      <c r="I6" s="138"/>
      <c r="J6" s="126"/>
    </row>
    <row r="7" spans="1:10" ht="12.75">
      <c r="A7" s="130"/>
      <c r="B7" s="135" t="s">
        <v>27</v>
      </c>
      <c r="C7" s="134">
        <v>40</v>
      </c>
      <c r="D7" s="93">
        <v>1</v>
      </c>
      <c r="E7" s="95" t="s">
        <v>337</v>
      </c>
      <c r="F7" s="121"/>
      <c r="G7" s="112">
        <f>F5*0.2</f>
        <v>162480</v>
      </c>
      <c r="H7" s="121">
        <v>3600000</v>
      </c>
      <c r="I7" s="132" t="s">
        <v>433</v>
      </c>
      <c r="J7" s="126">
        <f>SUM(F7:I8)</f>
        <v>3762480</v>
      </c>
    </row>
    <row r="8" spans="1:10" ht="12.75">
      <c r="A8" s="131"/>
      <c r="B8" s="115"/>
      <c r="C8" s="107"/>
      <c r="D8" s="94"/>
      <c r="E8" s="96"/>
      <c r="F8" s="114"/>
      <c r="G8" s="112"/>
      <c r="H8" s="114"/>
      <c r="I8" s="133"/>
      <c r="J8" s="127"/>
    </row>
    <row r="9" spans="1:10" ht="12.75">
      <c r="A9" s="137">
        <v>54130</v>
      </c>
      <c r="B9" s="113" t="s">
        <v>28</v>
      </c>
      <c r="C9" s="92">
        <v>40</v>
      </c>
      <c r="D9" s="93">
        <v>1</v>
      </c>
      <c r="E9" s="95" t="s">
        <v>337</v>
      </c>
      <c r="F9" s="136">
        <f>C9*2*10155</f>
        <v>812400</v>
      </c>
      <c r="G9" s="112"/>
      <c r="H9" s="112"/>
      <c r="I9" s="138"/>
      <c r="J9" s="126">
        <f>SUM(F9:I10)</f>
        <v>812400</v>
      </c>
    </row>
    <row r="10" spans="1:10" ht="12.75">
      <c r="A10" s="137"/>
      <c r="B10" s="113"/>
      <c r="C10" s="92"/>
      <c r="D10" s="94"/>
      <c r="E10" s="96"/>
      <c r="F10" s="136"/>
      <c r="G10" s="112"/>
      <c r="H10" s="112"/>
      <c r="I10" s="138"/>
      <c r="J10" s="127"/>
    </row>
    <row r="11" spans="1:10" ht="12.75">
      <c r="A11" s="137">
        <v>55133</v>
      </c>
      <c r="B11" s="113" t="s">
        <v>19</v>
      </c>
      <c r="C11" s="92">
        <v>30</v>
      </c>
      <c r="D11" s="93">
        <v>1</v>
      </c>
      <c r="E11" s="95" t="s">
        <v>429</v>
      </c>
      <c r="F11" s="136">
        <f>C11*2*10155</f>
        <v>609300</v>
      </c>
      <c r="G11" s="112">
        <f>F11*0.2</f>
        <v>121860</v>
      </c>
      <c r="H11" s="112"/>
      <c r="I11" s="138"/>
      <c r="J11" s="126">
        <f>SUM(F11:I12)</f>
        <v>731160</v>
      </c>
    </row>
    <row r="12" spans="1:10" ht="12.75">
      <c r="A12" s="137"/>
      <c r="B12" s="113"/>
      <c r="C12" s="92"/>
      <c r="D12" s="94"/>
      <c r="E12" s="96"/>
      <c r="F12" s="136"/>
      <c r="G12" s="112"/>
      <c r="H12" s="112"/>
      <c r="I12" s="138"/>
      <c r="J12" s="127"/>
    </row>
    <row r="13" spans="1:16" ht="12.75">
      <c r="A13" s="137">
        <v>54857</v>
      </c>
      <c r="B13" s="113" t="s">
        <v>119</v>
      </c>
      <c r="C13" s="92">
        <v>25</v>
      </c>
      <c r="D13" s="88">
        <v>10</v>
      </c>
      <c r="E13" s="90"/>
      <c r="F13" s="136">
        <f>C13*2*10155</f>
        <v>507750</v>
      </c>
      <c r="G13" s="112">
        <f>F13*0.2</f>
        <v>101550</v>
      </c>
      <c r="H13" s="112"/>
      <c r="I13" s="138" t="s">
        <v>432</v>
      </c>
      <c r="J13" s="126">
        <f>SUM(F13:I14)</f>
        <v>609300</v>
      </c>
      <c r="K13" s="6"/>
      <c r="L13" s="6"/>
      <c r="M13" s="6"/>
      <c r="N13" s="6"/>
      <c r="O13" s="6"/>
      <c r="P13" s="6"/>
    </row>
    <row r="14" spans="1:16" ht="12.75">
      <c r="A14" s="137"/>
      <c r="B14" s="113"/>
      <c r="C14" s="92"/>
      <c r="D14" s="89"/>
      <c r="E14" s="102"/>
      <c r="F14" s="136"/>
      <c r="G14" s="112"/>
      <c r="H14" s="112"/>
      <c r="I14" s="138"/>
      <c r="J14" s="127"/>
      <c r="K14" s="6"/>
      <c r="L14" s="6"/>
      <c r="M14" s="6"/>
      <c r="N14" s="6"/>
      <c r="O14" s="6"/>
      <c r="P14" s="6"/>
    </row>
    <row r="15" spans="1:16" ht="12.75">
      <c r="A15" s="137">
        <v>54919</v>
      </c>
      <c r="B15" s="113" t="s">
        <v>98</v>
      </c>
      <c r="C15" s="92">
        <v>25</v>
      </c>
      <c r="D15" s="93">
        <v>10</v>
      </c>
      <c r="E15" s="95"/>
      <c r="F15" s="136">
        <f>C15*2*10155</f>
        <v>507750</v>
      </c>
      <c r="G15" s="112">
        <f>F15*0.2</f>
        <v>101550</v>
      </c>
      <c r="H15" s="112">
        <v>300000</v>
      </c>
      <c r="I15" s="138" t="s">
        <v>431</v>
      </c>
      <c r="J15" s="126">
        <f>SUM(F15:I16)</f>
        <v>909300</v>
      </c>
      <c r="K15" s="6"/>
      <c r="L15" s="6"/>
      <c r="M15" s="6"/>
      <c r="N15" s="6"/>
      <c r="O15" s="6"/>
      <c r="P15" s="6"/>
    </row>
    <row r="16" spans="1:16" ht="12.75">
      <c r="A16" s="137"/>
      <c r="B16" s="113"/>
      <c r="C16" s="92"/>
      <c r="D16" s="94"/>
      <c r="E16" s="96"/>
      <c r="F16" s="136"/>
      <c r="G16" s="112"/>
      <c r="H16" s="112"/>
      <c r="I16" s="138"/>
      <c r="J16" s="127"/>
      <c r="K16" s="6"/>
      <c r="L16" s="6"/>
      <c r="M16" s="6"/>
      <c r="N16" s="6"/>
      <c r="O16" s="6"/>
      <c r="P16" s="6"/>
    </row>
    <row r="17" spans="1:16" ht="12.75">
      <c r="A17" s="137">
        <v>54218</v>
      </c>
      <c r="B17" s="113" t="s">
        <v>130</v>
      </c>
      <c r="C17" s="92">
        <v>25</v>
      </c>
      <c r="D17" s="93">
        <v>10</v>
      </c>
      <c r="E17" s="95"/>
      <c r="F17" s="136">
        <f>C17*2*10155</f>
        <v>507750</v>
      </c>
      <c r="G17" s="112">
        <f>F17*0.2</f>
        <v>101550</v>
      </c>
      <c r="H17" s="112"/>
      <c r="I17" s="138"/>
      <c r="J17" s="126">
        <f>SUM(F17:I18)</f>
        <v>609300</v>
      </c>
      <c r="K17" s="6"/>
      <c r="L17" s="6"/>
      <c r="M17" s="6"/>
      <c r="N17" s="6"/>
      <c r="O17" s="6"/>
      <c r="P17" s="6"/>
    </row>
    <row r="18" spans="1:16" ht="12.75">
      <c r="A18" s="137"/>
      <c r="B18" s="113"/>
      <c r="C18" s="92"/>
      <c r="D18" s="94"/>
      <c r="E18" s="96"/>
      <c r="F18" s="136"/>
      <c r="G18" s="112"/>
      <c r="H18" s="112"/>
      <c r="I18" s="138"/>
      <c r="J18" s="127"/>
      <c r="K18" s="6"/>
      <c r="L18" s="6"/>
      <c r="M18" s="6"/>
      <c r="N18" s="6"/>
      <c r="O18" s="6"/>
      <c r="P18" s="6"/>
    </row>
    <row r="19" spans="1:16" ht="12.75">
      <c r="A19" s="137">
        <v>54343</v>
      </c>
      <c r="B19" s="113" t="s">
        <v>27</v>
      </c>
      <c r="C19" s="92">
        <v>40</v>
      </c>
      <c r="D19" s="93">
        <v>10</v>
      </c>
      <c r="E19" s="95"/>
      <c r="F19" s="136">
        <f>C19*2*10155</f>
        <v>812400</v>
      </c>
      <c r="G19" s="112"/>
      <c r="H19" s="112"/>
      <c r="I19" s="138"/>
      <c r="J19" s="126">
        <f>SUM(F19:I20)</f>
        <v>812400</v>
      </c>
      <c r="K19" s="6"/>
      <c r="L19" s="6"/>
      <c r="M19" s="6"/>
      <c r="N19" s="6"/>
      <c r="O19" s="6"/>
      <c r="P19" s="6"/>
    </row>
    <row r="20" spans="1:16" ht="12.75">
      <c r="A20" s="137"/>
      <c r="B20" s="113"/>
      <c r="C20" s="92"/>
      <c r="D20" s="94"/>
      <c r="E20" s="96"/>
      <c r="F20" s="136"/>
      <c r="G20" s="112"/>
      <c r="H20" s="112"/>
      <c r="I20" s="138"/>
      <c r="J20" s="127"/>
      <c r="K20" s="6"/>
      <c r="L20" s="6"/>
      <c r="M20" s="6"/>
      <c r="N20" s="6"/>
      <c r="O20" s="6"/>
      <c r="P20" s="6"/>
    </row>
    <row r="21" spans="1:10" ht="12.75">
      <c r="A21" s="137">
        <v>53406</v>
      </c>
      <c r="B21" s="113" t="s">
        <v>83</v>
      </c>
      <c r="C21" s="92">
        <v>39</v>
      </c>
      <c r="D21" s="93">
        <v>4</v>
      </c>
      <c r="E21" s="95" t="s">
        <v>338</v>
      </c>
      <c r="F21" s="136">
        <f>C21*2*10155</f>
        <v>792090</v>
      </c>
      <c r="G21" s="112">
        <f>F21*0.2</f>
        <v>158418</v>
      </c>
      <c r="H21" s="112">
        <v>500000</v>
      </c>
      <c r="I21" s="138" t="s">
        <v>430</v>
      </c>
      <c r="J21" s="126">
        <f>SUM(F21:I22)</f>
        <v>1450508</v>
      </c>
    </row>
    <row r="22" spans="1:10" ht="12.75">
      <c r="A22" s="137"/>
      <c r="B22" s="113"/>
      <c r="C22" s="92"/>
      <c r="D22" s="94"/>
      <c r="E22" s="96" t="s">
        <v>127</v>
      </c>
      <c r="F22" s="136"/>
      <c r="G22" s="112"/>
      <c r="H22" s="112"/>
      <c r="I22" s="138"/>
      <c r="J22" s="127"/>
    </row>
    <row r="23" spans="1:10" ht="12.75">
      <c r="A23" s="137">
        <v>52690</v>
      </c>
      <c r="B23" s="113" t="s">
        <v>346</v>
      </c>
      <c r="C23" s="92">
        <v>150</v>
      </c>
      <c r="D23" s="93">
        <v>4</v>
      </c>
      <c r="E23" s="95" t="s">
        <v>338</v>
      </c>
      <c r="F23" s="136"/>
      <c r="G23" s="112"/>
      <c r="H23" s="112">
        <v>1000000</v>
      </c>
      <c r="I23" s="138"/>
      <c r="J23" s="126">
        <f>SUM(F23:I24)</f>
        <v>1000000</v>
      </c>
    </row>
    <row r="24" spans="1:10" ht="12.75">
      <c r="A24" s="137"/>
      <c r="B24" s="113"/>
      <c r="C24" s="92"/>
      <c r="D24" s="94"/>
      <c r="E24" s="96" t="s">
        <v>127</v>
      </c>
      <c r="F24" s="136"/>
      <c r="G24" s="112"/>
      <c r="H24" s="112"/>
      <c r="I24" s="138"/>
      <c r="J24" s="127"/>
    </row>
    <row r="25" spans="1:10" ht="12.75">
      <c r="A25" s="137">
        <v>52058</v>
      </c>
      <c r="B25" s="113" t="s">
        <v>91</v>
      </c>
      <c r="C25" s="92">
        <v>40</v>
      </c>
      <c r="D25" s="93">
        <v>4</v>
      </c>
      <c r="E25" s="95" t="s">
        <v>339</v>
      </c>
      <c r="F25" s="136">
        <f>C25*2*10155</f>
        <v>812400</v>
      </c>
      <c r="G25" s="112"/>
      <c r="H25" s="112"/>
      <c r="I25" s="138"/>
      <c r="J25" s="126">
        <f>SUM(F25:I26)</f>
        <v>812400</v>
      </c>
    </row>
    <row r="26" spans="1:10" ht="12.75">
      <c r="A26" s="137"/>
      <c r="B26" s="113"/>
      <c r="C26" s="92"/>
      <c r="D26" s="94"/>
      <c r="E26" s="96" t="s">
        <v>127</v>
      </c>
      <c r="F26" s="136"/>
      <c r="G26" s="112"/>
      <c r="H26" s="112"/>
      <c r="I26" s="138"/>
      <c r="J26" s="127"/>
    </row>
    <row r="27" spans="1:10" ht="12.75">
      <c r="A27" s="137">
        <v>55110</v>
      </c>
      <c r="B27" s="113" t="s">
        <v>87</v>
      </c>
      <c r="C27" s="92">
        <v>25</v>
      </c>
      <c r="D27" s="93">
        <v>4</v>
      </c>
      <c r="E27" s="95" t="s">
        <v>341</v>
      </c>
      <c r="F27" s="136">
        <f>C27*2*10155</f>
        <v>507750</v>
      </c>
      <c r="G27" s="112">
        <f>F27*0.2</f>
        <v>101550</v>
      </c>
      <c r="H27" s="112"/>
      <c r="I27" s="138"/>
      <c r="J27" s="126">
        <f>SUM(F27:I28)</f>
        <v>609300</v>
      </c>
    </row>
    <row r="28" spans="1:10" ht="12.75">
      <c r="A28" s="137"/>
      <c r="B28" s="113"/>
      <c r="C28" s="92"/>
      <c r="D28" s="94"/>
      <c r="E28" s="96" t="s">
        <v>127</v>
      </c>
      <c r="F28" s="136"/>
      <c r="G28" s="112"/>
      <c r="H28" s="112"/>
      <c r="I28" s="138"/>
      <c r="J28" s="127"/>
    </row>
    <row r="29" spans="1:10" ht="12.75">
      <c r="A29" s="137">
        <v>52692</v>
      </c>
      <c r="B29" s="113" t="s">
        <v>340</v>
      </c>
      <c r="C29" s="92">
        <v>20</v>
      </c>
      <c r="D29" s="93">
        <v>4</v>
      </c>
      <c r="E29" s="95" t="s">
        <v>341</v>
      </c>
      <c r="F29" s="136">
        <f>C29*2*10155</f>
        <v>406200</v>
      </c>
      <c r="G29" s="112"/>
      <c r="H29" s="112"/>
      <c r="I29" s="138"/>
      <c r="J29" s="126">
        <f>SUM(F29:I30)</f>
        <v>406200</v>
      </c>
    </row>
    <row r="30" spans="1:10" ht="12.75">
      <c r="A30" s="137"/>
      <c r="B30" s="113"/>
      <c r="C30" s="92"/>
      <c r="D30" s="94"/>
      <c r="E30" s="96" t="s">
        <v>127</v>
      </c>
      <c r="F30" s="136"/>
      <c r="G30" s="112"/>
      <c r="H30" s="112"/>
      <c r="I30" s="138"/>
      <c r="J30" s="127"/>
    </row>
    <row r="31" spans="1:10" ht="12.75">
      <c r="A31" s="137">
        <v>53325</v>
      </c>
      <c r="B31" s="113" t="s">
        <v>81</v>
      </c>
      <c r="C31" s="92">
        <v>30</v>
      </c>
      <c r="D31" s="93">
        <v>4</v>
      </c>
      <c r="E31" s="95" t="s">
        <v>341</v>
      </c>
      <c r="F31" s="136">
        <f>C31*2*10155</f>
        <v>609300</v>
      </c>
      <c r="G31" s="112">
        <f>F31*0.2</f>
        <v>121860</v>
      </c>
      <c r="H31" s="112"/>
      <c r="I31" s="138"/>
      <c r="J31" s="126">
        <f>SUM(F31:I32)</f>
        <v>731160</v>
      </c>
    </row>
    <row r="32" spans="1:10" ht="12.75">
      <c r="A32" s="137"/>
      <c r="B32" s="113"/>
      <c r="C32" s="92"/>
      <c r="D32" s="94"/>
      <c r="E32" s="96" t="s">
        <v>127</v>
      </c>
      <c r="F32" s="136"/>
      <c r="G32" s="112"/>
      <c r="H32" s="112"/>
      <c r="I32" s="138"/>
      <c r="J32" s="127"/>
    </row>
    <row r="33" spans="1:10" ht="12.75">
      <c r="A33" s="137">
        <v>52059</v>
      </c>
      <c r="B33" s="113" t="s">
        <v>81</v>
      </c>
      <c r="C33" s="92">
        <v>30</v>
      </c>
      <c r="D33" s="93">
        <v>4</v>
      </c>
      <c r="E33" s="95" t="s">
        <v>341</v>
      </c>
      <c r="F33" s="136">
        <f>C33*2*10155</f>
        <v>609300</v>
      </c>
      <c r="G33" s="112"/>
      <c r="H33" s="112"/>
      <c r="I33" s="138"/>
      <c r="J33" s="126">
        <f>SUM(F33:I34)</f>
        <v>609300</v>
      </c>
    </row>
    <row r="34" spans="1:10" ht="12.75">
      <c r="A34" s="137"/>
      <c r="B34" s="113"/>
      <c r="C34" s="92"/>
      <c r="D34" s="94"/>
      <c r="E34" s="96" t="s">
        <v>127</v>
      </c>
      <c r="F34" s="136"/>
      <c r="G34" s="112"/>
      <c r="H34" s="112"/>
      <c r="I34" s="138"/>
      <c r="J34" s="127"/>
    </row>
    <row r="35" spans="1:10" ht="12.75">
      <c r="A35" s="137">
        <v>53953</v>
      </c>
      <c r="B35" s="113" t="s">
        <v>347</v>
      </c>
      <c r="C35" s="92">
        <v>65</v>
      </c>
      <c r="D35" s="93">
        <v>4</v>
      </c>
      <c r="E35" s="95" t="s">
        <v>341</v>
      </c>
      <c r="F35" s="88" t="s">
        <v>348</v>
      </c>
      <c r="G35" s="99"/>
      <c r="H35" s="99"/>
      <c r="I35" s="99"/>
      <c r="J35" s="61"/>
    </row>
    <row r="36" spans="1:10" ht="12.75">
      <c r="A36" s="137"/>
      <c r="B36" s="113"/>
      <c r="C36" s="92"/>
      <c r="D36" s="94"/>
      <c r="E36" s="96" t="s">
        <v>127</v>
      </c>
      <c r="F36" s="89"/>
      <c r="G36" s="87"/>
      <c r="H36" s="87"/>
      <c r="I36" s="87"/>
      <c r="J36" s="60"/>
    </row>
    <row r="37" spans="1:10" ht="12.75">
      <c r="A37" s="137">
        <v>55065</v>
      </c>
      <c r="B37" s="116" t="s">
        <v>270</v>
      </c>
      <c r="C37" s="92">
        <v>12</v>
      </c>
      <c r="D37" s="93">
        <v>11</v>
      </c>
      <c r="E37" s="122"/>
      <c r="F37" s="136">
        <f>C37*2*10155</f>
        <v>243720</v>
      </c>
      <c r="G37" s="112"/>
      <c r="H37" s="112"/>
      <c r="I37" s="112"/>
      <c r="J37" s="126">
        <f>SUM(F37:I38)</f>
        <v>243720</v>
      </c>
    </row>
    <row r="38" spans="1:10" ht="12.75">
      <c r="A38" s="137"/>
      <c r="B38" s="116"/>
      <c r="C38" s="92"/>
      <c r="D38" s="94"/>
      <c r="E38" s="123"/>
      <c r="F38" s="136"/>
      <c r="G38" s="112"/>
      <c r="H38" s="112"/>
      <c r="I38" s="112"/>
      <c r="J38" s="127"/>
    </row>
    <row r="39" spans="1:10" ht="12.75">
      <c r="A39" s="145"/>
      <c r="B39" s="98" t="s">
        <v>301</v>
      </c>
      <c r="C39" s="88"/>
      <c r="D39" s="99"/>
      <c r="E39" s="90"/>
      <c r="F39" s="112">
        <v>3000000</v>
      </c>
      <c r="G39" s="112"/>
      <c r="H39" s="112"/>
      <c r="I39" s="112"/>
      <c r="J39" s="126">
        <f>SUM(F39:I40)</f>
        <v>3000000</v>
      </c>
    </row>
    <row r="40" spans="1:10" ht="12.75">
      <c r="A40" s="145"/>
      <c r="B40" s="98"/>
      <c r="C40" s="89"/>
      <c r="D40" s="87"/>
      <c r="E40" s="102"/>
      <c r="F40" s="112"/>
      <c r="G40" s="112"/>
      <c r="H40" s="112"/>
      <c r="I40" s="112"/>
      <c r="J40" s="127"/>
    </row>
    <row r="41" spans="1:10" ht="12.75">
      <c r="A41" s="145" t="s">
        <v>344</v>
      </c>
      <c r="B41" s="92"/>
      <c r="C41" s="88"/>
      <c r="D41" s="99"/>
      <c r="E41" s="90"/>
      <c r="F41" s="112">
        <v>770000</v>
      </c>
      <c r="G41" s="112"/>
      <c r="H41" s="112"/>
      <c r="I41" s="112"/>
      <c r="J41" s="126">
        <f>SUM(F41:I42)</f>
        <v>770000</v>
      </c>
    </row>
    <row r="42" spans="1:10" ht="13.5" thickBot="1">
      <c r="A42" s="146"/>
      <c r="B42" s="147"/>
      <c r="C42" s="141"/>
      <c r="D42" s="148"/>
      <c r="E42" s="140"/>
      <c r="F42" s="129"/>
      <c r="G42" s="129"/>
      <c r="H42" s="129"/>
      <c r="I42" s="129"/>
      <c r="J42" s="128"/>
    </row>
    <row r="43" spans="1:10" ht="12.75">
      <c r="A43" s="15"/>
      <c r="B43" s="16"/>
      <c r="C43" s="17"/>
      <c r="D43" s="18"/>
      <c r="E43" s="19"/>
      <c r="F43" s="124">
        <f>SUM(F5:F42)+3600000</f>
        <v>15920510</v>
      </c>
      <c r="G43" s="124">
        <f>SUM(G5:G42)+3600000</f>
        <v>4570818</v>
      </c>
      <c r="H43" s="124">
        <f>SUM(H5:H42)+3600000</f>
        <v>9000000</v>
      </c>
      <c r="I43" s="18"/>
      <c r="J43" s="124">
        <f>SUM(J5:J42)+3600000</f>
        <v>22291328</v>
      </c>
    </row>
    <row r="44" spans="1:10" ht="12.75">
      <c r="A44" s="15"/>
      <c r="B44" s="16"/>
      <c r="C44" s="17"/>
      <c r="D44" s="18"/>
      <c r="E44" s="19"/>
      <c r="F44" s="125"/>
      <c r="G44" s="125"/>
      <c r="H44" s="125"/>
      <c r="I44" s="18"/>
      <c r="J44" s="125"/>
    </row>
    <row r="45" spans="1:6" ht="12.75">
      <c r="A45" s="15"/>
      <c r="B45" s="16"/>
      <c r="C45" s="17"/>
      <c r="D45" s="18"/>
      <c r="E45" s="19"/>
      <c r="F45" s="17"/>
    </row>
    <row r="46" spans="1:6" ht="12.75">
      <c r="A46" s="15" t="s">
        <v>345</v>
      </c>
      <c r="B46" s="16"/>
      <c r="C46" s="17"/>
      <c r="D46" s="18"/>
      <c r="E46" s="19"/>
      <c r="F46" s="17"/>
    </row>
    <row r="47" spans="1:6" ht="12.75">
      <c r="A47" s="15"/>
      <c r="B47" s="16"/>
      <c r="C47" s="17"/>
      <c r="D47" s="18"/>
      <c r="E47" s="19"/>
      <c r="F47" s="17"/>
    </row>
    <row r="48" spans="1:8" ht="15.75">
      <c r="A48" s="38" t="s">
        <v>357</v>
      </c>
      <c r="B48" s="38"/>
      <c r="C48" s="17"/>
      <c r="D48" s="18"/>
      <c r="E48" s="19"/>
      <c r="F48" s="17"/>
      <c r="H48" s="44" t="s">
        <v>358</v>
      </c>
    </row>
    <row r="49" spans="1:6" ht="12.75">
      <c r="A49" s="15"/>
      <c r="B49" s="16"/>
      <c r="C49" s="17"/>
      <c r="D49" s="18"/>
      <c r="E49" s="19"/>
      <c r="F49" s="17"/>
    </row>
    <row r="50" spans="1:6" ht="15.75">
      <c r="A50" s="38" t="s">
        <v>356</v>
      </c>
      <c r="B50" s="16"/>
      <c r="C50" s="17"/>
      <c r="D50" s="18"/>
      <c r="E50" s="19"/>
      <c r="F50" s="17"/>
    </row>
    <row r="51" spans="1:10" ht="15.75">
      <c r="A51" s="38" t="s">
        <v>335</v>
      </c>
      <c r="B51" s="39"/>
      <c r="C51" s="40"/>
      <c r="D51" s="41"/>
      <c r="E51" s="42"/>
      <c r="F51" s="40"/>
      <c r="G51" s="43"/>
      <c r="H51" s="44" t="s">
        <v>355</v>
      </c>
      <c r="I51" s="43"/>
      <c r="J51" s="43"/>
    </row>
  </sheetData>
  <mergeCells count="196">
    <mergeCell ref="I11:I12"/>
    <mergeCell ref="J11:J12"/>
    <mergeCell ref="E11:E12"/>
    <mergeCell ref="F11:F12"/>
    <mergeCell ref="G11:G12"/>
    <mergeCell ref="H11:H12"/>
    <mergeCell ref="A11:A12"/>
    <mergeCell ref="B11:B12"/>
    <mergeCell ref="C11:C12"/>
    <mergeCell ref="D11:D12"/>
    <mergeCell ref="J27:J28"/>
    <mergeCell ref="I3:I4"/>
    <mergeCell ref="I5:I6"/>
    <mergeCell ref="I9:I10"/>
    <mergeCell ref="I17:I18"/>
    <mergeCell ref="I19:I20"/>
    <mergeCell ref="I25:I26"/>
    <mergeCell ref="I27:I28"/>
    <mergeCell ref="J17:J18"/>
    <mergeCell ref="J25:J26"/>
    <mergeCell ref="B23:B24"/>
    <mergeCell ref="A21:A22"/>
    <mergeCell ref="D41:D42"/>
    <mergeCell ref="A27:A28"/>
    <mergeCell ref="B27:B28"/>
    <mergeCell ref="C27:C28"/>
    <mergeCell ref="D27:D28"/>
    <mergeCell ref="A29:A30"/>
    <mergeCell ref="C29:C30"/>
    <mergeCell ref="C37:C38"/>
    <mergeCell ref="G3:G4"/>
    <mergeCell ref="H3:H4"/>
    <mergeCell ref="J3:J4"/>
    <mergeCell ref="F3:F4"/>
    <mergeCell ref="A15:A16"/>
    <mergeCell ref="A41:B42"/>
    <mergeCell ref="E25:E26"/>
    <mergeCell ref="C25:C26"/>
    <mergeCell ref="A39:A40"/>
    <mergeCell ref="B39:B40"/>
    <mergeCell ref="D31:D32"/>
    <mergeCell ref="B31:B32"/>
    <mergeCell ref="A31:A32"/>
    <mergeCell ref="A23:A24"/>
    <mergeCell ref="G29:G30"/>
    <mergeCell ref="D3:E4"/>
    <mergeCell ref="E31:E32"/>
    <mergeCell ref="A3:A4"/>
    <mergeCell ref="B3:B4"/>
    <mergeCell ref="C3:C4"/>
    <mergeCell ref="C31:C32"/>
    <mergeCell ref="B25:B26"/>
    <mergeCell ref="A17:A18"/>
    <mergeCell ref="A25:A26"/>
    <mergeCell ref="H27:H28"/>
    <mergeCell ref="D29:D30"/>
    <mergeCell ref="B29:B30"/>
    <mergeCell ref="J43:J44"/>
    <mergeCell ref="H43:H44"/>
    <mergeCell ref="G37:G38"/>
    <mergeCell ref="J29:J30"/>
    <mergeCell ref="J31:J32"/>
    <mergeCell ref="J37:J38"/>
    <mergeCell ref="H29:H30"/>
    <mergeCell ref="F27:F28"/>
    <mergeCell ref="F35:I36"/>
    <mergeCell ref="H31:H32"/>
    <mergeCell ref="I33:I34"/>
    <mergeCell ref="I29:I30"/>
    <mergeCell ref="I31:I32"/>
    <mergeCell ref="G27:G28"/>
    <mergeCell ref="F29:F30"/>
    <mergeCell ref="F31:F32"/>
    <mergeCell ref="G31:G32"/>
    <mergeCell ref="A19:A20"/>
    <mergeCell ref="D21:D22"/>
    <mergeCell ref="E21:E22"/>
    <mergeCell ref="E19:E20"/>
    <mergeCell ref="H25:H26"/>
    <mergeCell ref="C23:C24"/>
    <mergeCell ref="D23:D24"/>
    <mergeCell ref="I23:I24"/>
    <mergeCell ref="D25:D26"/>
    <mergeCell ref="F25:F26"/>
    <mergeCell ref="G25:G26"/>
    <mergeCell ref="G13:G14"/>
    <mergeCell ref="D15:D16"/>
    <mergeCell ref="D19:D20"/>
    <mergeCell ref="A5:A6"/>
    <mergeCell ref="B5:B6"/>
    <mergeCell ref="B9:B10"/>
    <mergeCell ref="A9:A10"/>
    <mergeCell ref="A13:A14"/>
    <mergeCell ref="B19:B20"/>
    <mergeCell ref="C19:C20"/>
    <mergeCell ref="D9:D10"/>
    <mergeCell ref="E9:E10"/>
    <mergeCell ref="C5:C6"/>
    <mergeCell ref="E5:E6"/>
    <mergeCell ref="D5:D6"/>
    <mergeCell ref="F15:F16"/>
    <mergeCell ref="F13:F14"/>
    <mergeCell ref="E17:E18"/>
    <mergeCell ref="E15:E16"/>
    <mergeCell ref="C15:C16"/>
    <mergeCell ref="B15:B16"/>
    <mergeCell ref="I15:I16"/>
    <mergeCell ref="F23:F24"/>
    <mergeCell ref="G23:G24"/>
    <mergeCell ref="H23:H24"/>
    <mergeCell ref="D17:D18"/>
    <mergeCell ref="C21:C22"/>
    <mergeCell ref="G17:G18"/>
    <mergeCell ref="H17:H18"/>
    <mergeCell ref="F9:F10"/>
    <mergeCell ref="H21:H22"/>
    <mergeCell ref="B13:B14"/>
    <mergeCell ref="C13:C14"/>
    <mergeCell ref="D13:E14"/>
    <mergeCell ref="C9:C10"/>
    <mergeCell ref="H13:H14"/>
    <mergeCell ref="H15:H16"/>
    <mergeCell ref="F17:F18"/>
    <mergeCell ref="B21:B22"/>
    <mergeCell ref="E39:E40"/>
    <mergeCell ref="E41:E42"/>
    <mergeCell ref="C17:C18"/>
    <mergeCell ref="B17:B18"/>
    <mergeCell ref="B37:B38"/>
    <mergeCell ref="C39:C40"/>
    <mergeCell ref="C41:C42"/>
    <mergeCell ref="D39:D40"/>
    <mergeCell ref="E29:E30"/>
    <mergeCell ref="E27:E28"/>
    <mergeCell ref="H5:H6"/>
    <mergeCell ref="G7:G8"/>
    <mergeCell ref="F5:F6"/>
    <mergeCell ref="J15:J16"/>
    <mergeCell ref="G9:G10"/>
    <mergeCell ref="H9:H10"/>
    <mergeCell ref="J9:J10"/>
    <mergeCell ref="J13:J14"/>
    <mergeCell ref="G15:G16"/>
    <mergeCell ref="I13:I14"/>
    <mergeCell ref="J19:J20"/>
    <mergeCell ref="F21:F22"/>
    <mergeCell ref="G21:G22"/>
    <mergeCell ref="J21:J22"/>
    <mergeCell ref="F19:F20"/>
    <mergeCell ref="G19:G20"/>
    <mergeCell ref="H19:H20"/>
    <mergeCell ref="I21:I22"/>
    <mergeCell ref="J23:J24"/>
    <mergeCell ref="B33:B34"/>
    <mergeCell ref="C33:C34"/>
    <mergeCell ref="D33:D34"/>
    <mergeCell ref="E33:E34"/>
    <mergeCell ref="F33:F34"/>
    <mergeCell ref="G33:G34"/>
    <mergeCell ref="H33:H34"/>
    <mergeCell ref="J33:J34"/>
    <mergeCell ref="E23:E24"/>
    <mergeCell ref="I41:I42"/>
    <mergeCell ref="D35:D36"/>
    <mergeCell ref="E35:E36"/>
    <mergeCell ref="A33:A34"/>
    <mergeCell ref="B35:B36"/>
    <mergeCell ref="A35:A36"/>
    <mergeCell ref="C35:C36"/>
    <mergeCell ref="A37:A38"/>
    <mergeCell ref="E37:E38"/>
    <mergeCell ref="D37:D38"/>
    <mergeCell ref="F39:F40"/>
    <mergeCell ref="H39:H40"/>
    <mergeCell ref="G39:G40"/>
    <mergeCell ref="I37:I38"/>
    <mergeCell ref="I39:I40"/>
    <mergeCell ref="F37:F38"/>
    <mergeCell ref="A7:A8"/>
    <mergeCell ref="I7:I8"/>
    <mergeCell ref="H7:H8"/>
    <mergeCell ref="F7:F8"/>
    <mergeCell ref="E7:E8"/>
    <mergeCell ref="D7:D8"/>
    <mergeCell ref="C7:C8"/>
    <mergeCell ref="B7:B8"/>
    <mergeCell ref="F43:F44"/>
    <mergeCell ref="G43:G44"/>
    <mergeCell ref="J5:J6"/>
    <mergeCell ref="J7:J8"/>
    <mergeCell ref="J39:J40"/>
    <mergeCell ref="J41:J42"/>
    <mergeCell ref="F41:F42"/>
    <mergeCell ref="H41:H42"/>
    <mergeCell ref="G41:G42"/>
    <mergeCell ref="H37:H3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/>
  <dimension ref="A1:W407"/>
  <sheetViews>
    <sheetView zoomScale="50" zoomScaleNormal="50" workbookViewId="0" topLeftCell="A41">
      <selection activeCell="B39" sqref="B39"/>
    </sheetView>
  </sheetViews>
  <sheetFormatPr defaultColWidth="9.00390625" defaultRowHeight="12.75"/>
  <cols>
    <col min="1" max="1" width="9.875" style="6" customWidth="1"/>
    <col min="2" max="2" width="13.00390625" style="6" customWidth="1"/>
    <col min="3" max="3" width="11.00390625" style="6" customWidth="1"/>
    <col min="4" max="4" width="5.875" style="6" customWidth="1"/>
    <col min="5" max="5" width="6.25390625" style="6" customWidth="1"/>
    <col min="6" max="6" width="11.875" style="6" customWidth="1"/>
    <col min="7" max="7" width="16.75390625" style="0" customWidth="1"/>
    <col min="8" max="8" width="22.875" style="0" customWidth="1"/>
    <col min="9" max="9" width="10.00390625" style="0" customWidth="1"/>
    <col min="10" max="10" width="19.375" style="0" customWidth="1"/>
    <col min="11" max="11" width="17.75390625" style="0" customWidth="1"/>
    <col min="12" max="16" width="3.75390625" style="0" customWidth="1"/>
    <col min="18" max="18" width="34.75390625" style="0" customWidth="1"/>
  </cols>
  <sheetData>
    <row r="1" ht="21" customHeight="1">
      <c r="A1" s="2" t="s">
        <v>354</v>
      </c>
    </row>
    <row r="2" ht="13.5" thickBot="1"/>
    <row r="3" spans="1:13" ht="29.25" customHeight="1">
      <c r="A3" s="110" t="s">
        <v>126</v>
      </c>
      <c r="B3" s="110" t="s">
        <v>0</v>
      </c>
      <c r="C3" s="110" t="s">
        <v>134</v>
      </c>
      <c r="D3" s="108" t="s">
        <v>336</v>
      </c>
      <c r="E3" s="80"/>
      <c r="F3" s="108" t="s">
        <v>342</v>
      </c>
      <c r="G3" s="108" t="s">
        <v>351</v>
      </c>
      <c r="H3" s="108" t="s">
        <v>352</v>
      </c>
      <c r="I3" s="108" t="s">
        <v>353</v>
      </c>
      <c r="J3" s="110" t="s">
        <v>350</v>
      </c>
      <c r="M3" t="s">
        <v>309</v>
      </c>
    </row>
    <row r="4" spans="1:10" ht="15" customHeight="1">
      <c r="A4" s="82"/>
      <c r="B4" s="82"/>
      <c r="C4" s="82"/>
      <c r="D4" s="97"/>
      <c r="E4" s="81"/>
      <c r="F4" s="97"/>
      <c r="G4" s="97"/>
      <c r="H4" s="97"/>
      <c r="I4" s="97"/>
      <c r="J4" s="82"/>
    </row>
    <row r="5" spans="1:11" ht="12.75" customHeight="1">
      <c r="A5" s="86">
        <v>54002</v>
      </c>
      <c r="B5" s="86" t="s">
        <v>27</v>
      </c>
      <c r="C5" s="92">
        <v>40</v>
      </c>
      <c r="D5" s="93">
        <v>1</v>
      </c>
      <c r="E5" s="95" t="s">
        <v>337</v>
      </c>
      <c r="F5" s="104" t="s">
        <v>320</v>
      </c>
      <c r="G5" s="112">
        <v>473000</v>
      </c>
      <c r="H5" s="112">
        <v>473000</v>
      </c>
      <c r="I5" s="106">
        <v>31200</v>
      </c>
      <c r="J5" s="112">
        <f>G5+H5+I5</f>
        <v>977200</v>
      </c>
      <c r="K5" s="112">
        <f>J5+3600000</f>
        <v>4577200</v>
      </c>
    </row>
    <row r="6" spans="1:11" ht="12.75">
      <c r="A6" s="86"/>
      <c r="B6" s="86"/>
      <c r="C6" s="92"/>
      <c r="D6" s="94"/>
      <c r="E6" s="96"/>
      <c r="F6" s="104"/>
      <c r="G6" s="112"/>
      <c r="H6" s="112"/>
      <c r="I6" s="106"/>
      <c r="J6" s="112"/>
      <c r="K6" s="112"/>
    </row>
    <row r="7" spans="1:10" ht="12.75" customHeight="1">
      <c r="A7" s="86">
        <v>54130</v>
      </c>
      <c r="B7" s="86" t="s">
        <v>28</v>
      </c>
      <c r="C7" s="92">
        <v>40</v>
      </c>
      <c r="D7" s="93">
        <v>1</v>
      </c>
      <c r="E7" s="95" t="s">
        <v>337</v>
      </c>
      <c r="F7" s="104" t="s">
        <v>320</v>
      </c>
      <c r="G7" s="112">
        <v>394000</v>
      </c>
      <c r="H7" s="112">
        <v>394000</v>
      </c>
      <c r="I7" s="106">
        <v>31200</v>
      </c>
      <c r="J7" s="112">
        <f>G7+H7+I7</f>
        <v>819200</v>
      </c>
    </row>
    <row r="8" spans="1:10" ht="12.75">
      <c r="A8" s="86"/>
      <c r="B8" s="86"/>
      <c r="C8" s="92"/>
      <c r="D8" s="94"/>
      <c r="E8" s="96"/>
      <c r="F8" s="104"/>
      <c r="G8" s="112"/>
      <c r="H8" s="112"/>
      <c r="I8" s="106"/>
      <c r="J8" s="112"/>
    </row>
    <row r="9" spans="1:23" ht="12.75">
      <c r="A9" s="106">
        <v>53254</v>
      </c>
      <c r="B9" s="106" t="s">
        <v>79</v>
      </c>
      <c r="C9" s="92">
        <v>55</v>
      </c>
      <c r="D9" s="88">
        <v>10</v>
      </c>
      <c r="E9" s="90"/>
      <c r="F9" s="104" t="s">
        <v>343</v>
      </c>
      <c r="G9" s="112"/>
      <c r="H9" s="112"/>
      <c r="I9" s="106"/>
      <c r="J9" s="112">
        <v>22200000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2.75">
      <c r="A10" s="106"/>
      <c r="B10" s="106"/>
      <c r="C10" s="92"/>
      <c r="D10" s="89"/>
      <c r="E10" s="102"/>
      <c r="F10" s="104"/>
      <c r="G10" s="112"/>
      <c r="H10" s="112"/>
      <c r="I10" s="106"/>
      <c r="J10" s="11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2.75">
      <c r="A11" s="86">
        <v>54919</v>
      </c>
      <c r="B11" s="86" t="s">
        <v>98</v>
      </c>
      <c r="C11" s="92">
        <v>25</v>
      </c>
      <c r="D11" s="93">
        <v>10</v>
      </c>
      <c r="E11" s="95"/>
      <c r="F11" s="104" t="s">
        <v>343</v>
      </c>
      <c r="G11" s="112">
        <v>276000</v>
      </c>
      <c r="H11" s="112">
        <v>440000</v>
      </c>
      <c r="I11" s="106">
        <v>31200</v>
      </c>
      <c r="J11" s="112">
        <f>G11+H11+I11</f>
        <v>747200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2.75">
      <c r="A12" s="86"/>
      <c r="B12" s="86"/>
      <c r="C12" s="92"/>
      <c r="D12" s="94"/>
      <c r="E12" s="96"/>
      <c r="F12" s="104"/>
      <c r="G12" s="112"/>
      <c r="H12" s="112"/>
      <c r="I12" s="106"/>
      <c r="J12" s="11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2.75">
      <c r="A13" s="86">
        <v>54218</v>
      </c>
      <c r="B13" s="86" t="s">
        <v>130</v>
      </c>
      <c r="C13" s="92">
        <v>25</v>
      </c>
      <c r="D13" s="93">
        <v>10</v>
      </c>
      <c r="E13" s="95"/>
      <c r="F13" s="104" t="s">
        <v>343</v>
      </c>
      <c r="G13" s="112">
        <v>296000</v>
      </c>
      <c r="H13" s="112">
        <v>500000</v>
      </c>
      <c r="I13" s="106">
        <v>31200</v>
      </c>
      <c r="J13" s="112">
        <f>G13+H13+I13</f>
        <v>827200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2.75">
      <c r="A14" s="86"/>
      <c r="B14" s="86"/>
      <c r="C14" s="92"/>
      <c r="D14" s="94"/>
      <c r="E14" s="96"/>
      <c r="F14" s="104"/>
      <c r="G14" s="112"/>
      <c r="H14" s="112"/>
      <c r="I14" s="106"/>
      <c r="J14" s="11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2.75">
      <c r="A15" s="86">
        <v>54343</v>
      </c>
      <c r="B15" s="86" t="s">
        <v>27</v>
      </c>
      <c r="C15" s="92">
        <v>40</v>
      </c>
      <c r="D15" s="93">
        <v>10</v>
      </c>
      <c r="E15" s="95"/>
      <c r="F15" s="104" t="s">
        <v>320</v>
      </c>
      <c r="G15" s="112">
        <v>394000</v>
      </c>
      <c r="H15" s="112">
        <v>394000</v>
      </c>
      <c r="I15" s="106">
        <v>31200</v>
      </c>
      <c r="J15" s="112">
        <f>G15+H15+I15</f>
        <v>819200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2.75">
      <c r="A16" s="86"/>
      <c r="B16" s="86"/>
      <c r="C16" s="92"/>
      <c r="D16" s="94"/>
      <c r="E16" s="96"/>
      <c r="F16" s="104"/>
      <c r="G16" s="112"/>
      <c r="H16" s="112"/>
      <c r="I16" s="106"/>
      <c r="J16" s="112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10" ht="12.75" customHeight="1">
      <c r="A17" s="86">
        <v>53406</v>
      </c>
      <c r="B17" s="86" t="s">
        <v>83</v>
      </c>
      <c r="C17" s="92">
        <v>39</v>
      </c>
      <c r="D17" s="93">
        <v>4</v>
      </c>
      <c r="E17" s="95" t="s">
        <v>338</v>
      </c>
      <c r="F17" s="104" t="s">
        <v>343</v>
      </c>
      <c r="G17" s="112">
        <v>462000</v>
      </c>
      <c r="H17" s="112">
        <v>1600000</v>
      </c>
      <c r="I17" s="106">
        <v>208000</v>
      </c>
      <c r="J17" s="112">
        <f>G17+H17+I17</f>
        <v>2270000</v>
      </c>
    </row>
    <row r="18" spans="1:10" ht="12.75">
      <c r="A18" s="86"/>
      <c r="B18" s="86"/>
      <c r="C18" s="92"/>
      <c r="D18" s="94"/>
      <c r="E18" s="96" t="s">
        <v>127</v>
      </c>
      <c r="F18" s="104"/>
      <c r="G18" s="112"/>
      <c r="H18" s="112"/>
      <c r="I18" s="106"/>
      <c r="J18" s="112"/>
    </row>
    <row r="19" spans="1:10" ht="12.75">
      <c r="A19" s="106">
        <v>52690</v>
      </c>
      <c r="B19" s="106" t="s">
        <v>346</v>
      </c>
      <c r="C19" s="92">
        <v>150</v>
      </c>
      <c r="D19" s="93">
        <v>4</v>
      </c>
      <c r="E19" s="95" t="s">
        <v>338</v>
      </c>
      <c r="F19" s="104" t="s">
        <v>320</v>
      </c>
      <c r="G19" s="106"/>
      <c r="H19" s="106">
        <v>1000000</v>
      </c>
      <c r="I19" s="106"/>
      <c r="J19" s="112">
        <f>G19+H19</f>
        <v>1000000</v>
      </c>
    </row>
    <row r="20" spans="1:10" ht="12.75">
      <c r="A20" s="106"/>
      <c r="B20" s="106"/>
      <c r="C20" s="92"/>
      <c r="D20" s="94"/>
      <c r="E20" s="96" t="s">
        <v>127</v>
      </c>
      <c r="F20" s="104"/>
      <c r="G20" s="106"/>
      <c r="H20" s="106"/>
      <c r="I20" s="106"/>
      <c r="J20" s="112"/>
    </row>
    <row r="21" spans="1:10" ht="12.75" customHeight="1">
      <c r="A21" s="86">
        <v>54544</v>
      </c>
      <c r="B21" s="86" t="s">
        <v>91</v>
      </c>
      <c r="C21" s="92">
        <v>40</v>
      </c>
      <c r="D21" s="93">
        <v>4</v>
      </c>
      <c r="E21" s="95" t="s">
        <v>339</v>
      </c>
      <c r="F21" s="104" t="s">
        <v>343</v>
      </c>
      <c r="G21" s="112">
        <v>473000</v>
      </c>
      <c r="H21" s="112">
        <v>473000</v>
      </c>
      <c r="I21" s="106">
        <v>31200</v>
      </c>
      <c r="J21" s="112">
        <f>G21+H21+I21</f>
        <v>977200</v>
      </c>
    </row>
    <row r="22" spans="1:10" ht="12.75">
      <c r="A22" s="86"/>
      <c r="B22" s="86"/>
      <c r="C22" s="92"/>
      <c r="D22" s="94"/>
      <c r="E22" s="96" t="s">
        <v>127</v>
      </c>
      <c r="F22" s="104"/>
      <c r="G22" s="112"/>
      <c r="H22" s="112"/>
      <c r="I22" s="106"/>
      <c r="J22" s="112"/>
    </row>
    <row r="23" spans="1:10" ht="12.75">
      <c r="A23" s="106">
        <v>55110</v>
      </c>
      <c r="B23" s="106" t="s">
        <v>87</v>
      </c>
      <c r="C23" s="92">
        <v>25</v>
      </c>
      <c r="D23" s="93">
        <v>4</v>
      </c>
      <c r="E23" s="95" t="s">
        <v>341</v>
      </c>
      <c r="F23" s="104" t="s">
        <v>343</v>
      </c>
      <c r="G23" s="112">
        <v>276000</v>
      </c>
      <c r="H23" s="112">
        <v>440000</v>
      </c>
      <c r="I23" s="106">
        <v>31200</v>
      </c>
      <c r="J23" s="112">
        <f>G23+H23+I23</f>
        <v>747200</v>
      </c>
    </row>
    <row r="24" spans="1:10" ht="12.75">
      <c r="A24" s="106"/>
      <c r="B24" s="106"/>
      <c r="C24" s="92"/>
      <c r="D24" s="94"/>
      <c r="E24" s="96" t="s">
        <v>127</v>
      </c>
      <c r="F24" s="104"/>
      <c r="G24" s="112"/>
      <c r="H24" s="112"/>
      <c r="I24" s="106"/>
      <c r="J24" s="112"/>
    </row>
    <row r="25" spans="1:10" ht="12.75" customHeight="1">
      <c r="A25" s="86">
        <v>52692</v>
      </c>
      <c r="B25" s="86" t="s">
        <v>340</v>
      </c>
      <c r="C25" s="92">
        <v>20</v>
      </c>
      <c r="D25" s="93">
        <v>4</v>
      </c>
      <c r="E25" s="95" t="s">
        <v>341</v>
      </c>
      <c r="F25" s="104" t="s">
        <v>320</v>
      </c>
      <c r="G25" s="112">
        <v>246000</v>
      </c>
      <c r="H25" s="112">
        <v>246000</v>
      </c>
      <c r="I25" s="106">
        <v>31200</v>
      </c>
      <c r="J25" s="112">
        <f>G25+H25+I25</f>
        <v>523200</v>
      </c>
    </row>
    <row r="26" spans="1:10" ht="12.75">
      <c r="A26" s="86"/>
      <c r="B26" s="86"/>
      <c r="C26" s="92"/>
      <c r="D26" s="94"/>
      <c r="E26" s="96" t="s">
        <v>127</v>
      </c>
      <c r="F26" s="104"/>
      <c r="G26" s="112"/>
      <c r="H26" s="112"/>
      <c r="I26" s="106"/>
      <c r="J26" s="112"/>
    </row>
    <row r="27" spans="1:10" ht="12.75" customHeight="1">
      <c r="A27" s="86">
        <v>53325</v>
      </c>
      <c r="B27" s="86" t="s">
        <v>81</v>
      </c>
      <c r="C27" s="92">
        <v>30</v>
      </c>
      <c r="D27" s="93">
        <v>4</v>
      </c>
      <c r="E27" s="95" t="s">
        <v>341</v>
      </c>
      <c r="F27" s="104" t="s">
        <v>343</v>
      </c>
      <c r="G27" s="112">
        <v>356000</v>
      </c>
      <c r="H27" s="112">
        <v>890000</v>
      </c>
      <c r="I27" s="106">
        <v>208000</v>
      </c>
      <c r="J27" s="112">
        <f>G27+H27+I27</f>
        <v>1454000</v>
      </c>
    </row>
    <row r="28" spans="1:10" ht="12.75">
      <c r="A28" s="86"/>
      <c r="B28" s="86"/>
      <c r="C28" s="92"/>
      <c r="D28" s="94"/>
      <c r="E28" s="96" t="s">
        <v>127</v>
      </c>
      <c r="F28" s="104"/>
      <c r="G28" s="112"/>
      <c r="H28" s="112"/>
      <c r="I28" s="106"/>
      <c r="J28" s="112"/>
    </row>
    <row r="29" spans="1:10" ht="12.75">
      <c r="A29" s="106">
        <v>52059</v>
      </c>
      <c r="B29" s="86" t="s">
        <v>81</v>
      </c>
      <c r="C29" s="92">
        <v>30</v>
      </c>
      <c r="D29" s="93">
        <v>4</v>
      </c>
      <c r="E29" s="95" t="s">
        <v>341</v>
      </c>
      <c r="F29" s="104" t="s">
        <v>343</v>
      </c>
      <c r="G29" s="112">
        <v>356000</v>
      </c>
      <c r="H29" s="112">
        <v>890000</v>
      </c>
      <c r="I29" s="106">
        <v>208000</v>
      </c>
      <c r="J29" s="112">
        <f>G29+H29+I29</f>
        <v>1454000</v>
      </c>
    </row>
    <row r="30" spans="1:10" ht="12.75">
      <c r="A30" s="106"/>
      <c r="B30" s="86"/>
      <c r="C30" s="92"/>
      <c r="D30" s="94"/>
      <c r="E30" s="96" t="s">
        <v>127</v>
      </c>
      <c r="F30" s="104"/>
      <c r="G30" s="112"/>
      <c r="H30" s="112"/>
      <c r="I30" s="106"/>
      <c r="J30" s="112"/>
    </row>
    <row r="31" spans="1:10" ht="12.75">
      <c r="A31" s="106">
        <v>53953</v>
      </c>
      <c r="B31" s="106" t="s">
        <v>347</v>
      </c>
      <c r="C31" s="92">
        <v>65</v>
      </c>
      <c r="D31" s="93">
        <v>4</v>
      </c>
      <c r="E31" s="95" t="s">
        <v>341</v>
      </c>
      <c r="F31" s="88" t="s">
        <v>348</v>
      </c>
      <c r="G31" s="99"/>
      <c r="H31" s="99"/>
      <c r="I31" s="99"/>
      <c r="J31" s="47"/>
    </row>
    <row r="32" spans="1:10" ht="12.75">
      <c r="A32" s="106"/>
      <c r="B32" s="106"/>
      <c r="C32" s="92"/>
      <c r="D32" s="94"/>
      <c r="E32" s="96" t="s">
        <v>127</v>
      </c>
      <c r="F32" s="89"/>
      <c r="G32" s="87"/>
      <c r="H32" s="87"/>
      <c r="I32" s="87"/>
      <c r="J32" s="48"/>
    </row>
    <row r="33" spans="1:10" ht="12.75" customHeight="1">
      <c r="A33" s="86">
        <v>55065</v>
      </c>
      <c r="B33" s="116" t="s">
        <v>270</v>
      </c>
      <c r="C33" s="92">
        <v>12</v>
      </c>
      <c r="D33" s="93">
        <v>11</v>
      </c>
      <c r="E33" s="122"/>
      <c r="F33" s="104" t="s">
        <v>320</v>
      </c>
      <c r="G33" s="112">
        <v>118000</v>
      </c>
      <c r="H33" s="112">
        <v>100000</v>
      </c>
      <c r="I33" s="106"/>
      <c r="J33" s="86">
        <f>G33+H33</f>
        <v>218000</v>
      </c>
    </row>
    <row r="34" spans="1:10" ht="12.75">
      <c r="A34" s="86"/>
      <c r="B34" s="116"/>
      <c r="C34" s="92"/>
      <c r="D34" s="94"/>
      <c r="E34" s="123"/>
      <c r="F34" s="104"/>
      <c r="G34" s="112"/>
      <c r="H34" s="112"/>
      <c r="I34" s="106"/>
      <c r="J34" s="86"/>
    </row>
    <row r="35" spans="1:10" ht="12.75">
      <c r="A35" s="106"/>
      <c r="B35" s="149" t="s">
        <v>301</v>
      </c>
      <c r="C35" s="88"/>
      <c r="D35" s="99"/>
      <c r="E35" s="90"/>
      <c r="F35" s="104" t="s">
        <v>320</v>
      </c>
      <c r="G35" s="112"/>
      <c r="H35" s="112"/>
      <c r="I35" s="106"/>
      <c r="J35" s="86">
        <v>3000000</v>
      </c>
    </row>
    <row r="36" spans="1:10" ht="12.75">
      <c r="A36" s="106"/>
      <c r="B36" s="149"/>
      <c r="C36" s="89"/>
      <c r="D36" s="87"/>
      <c r="E36" s="102"/>
      <c r="F36" s="104"/>
      <c r="G36" s="112"/>
      <c r="H36" s="112"/>
      <c r="I36" s="106"/>
      <c r="J36" s="86"/>
    </row>
    <row r="37" spans="1:10" ht="12.75">
      <c r="A37" s="106" t="s">
        <v>344</v>
      </c>
      <c r="B37" s="92"/>
      <c r="C37" s="88"/>
      <c r="D37" s="99"/>
      <c r="E37" s="90"/>
      <c r="F37" s="104" t="s">
        <v>349</v>
      </c>
      <c r="G37" s="112"/>
      <c r="H37" s="112"/>
      <c r="I37" s="106"/>
      <c r="J37" s="86">
        <v>770000</v>
      </c>
    </row>
    <row r="38" spans="1:10" ht="12.75">
      <c r="A38" s="106"/>
      <c r="B38" s="92"/>
      <c r="C38" s="89"/>
      <c r="D38" s="87"/>
      <c r="E38" s="102"/>
      <c r="F38" s="104"/>
      <c r="G38" s="112"/>
      <c r="H38" s="112"/>
      <c r="I38" s="106"/>
      <c r="J38" s="86"/>
    </row>
    <row r="39" spans="1:10" ht="24.75" customHeight="1">
      <c r="A39" s="15"/>
      <c r="B39" s="16"/>
      <c r="C39" s="17"/>
      <c r="D39" s="18"/>
      <c r="E39" s="19"/>
      <c r="F39" s="17"/>
      <c r="G39" s="37"/>
      <c r="H39" s="103" t="s">
        <v>366</v>
      </c>
      <c r="I39" s="17"/>
      <c r="J39" s="83">
        <f>SUM(J5:J38)</f>
        <v>38803600</v>
      </c>
    </row>
    <row r="40" spans="1:10" ht="12.75">
      <c r="A40" s="15"/>
      <c r="B40" s="16"/>
      <c r="C40" s="17"/>
      <c r="D40" s="18"/>
      <c r="E40" s="19"/>
      <c r="F40" s="17"/>
      <c r="G40" s="37"/>
      <c r="H40" s="103"/>
      <c r="I40" s="17"/>
      <c r="J40" s="84"/>
    </row>
    <row r="41" spans="1:6" ht="12.75">
      <c r="A41" s="15"/>
      <c r="B41" s="16"/>
      <c r="C41" s="17"/>
      <c r="D41" s="18"/>
      <c r="E41" s="19"/>
      <c r="F41" s="17"/>
    </row>
    <row r="42" spans="1:6" ht="20.25" customHeight="1">
      <c r="A42" s="15" t="s">
        <v>345</v>
      </c>
      <c r="B42" s="16"/>
      <c r="C42" s="17"/>
      <c r="D42" s="18"/>
      <c r="E42" s="19"/>
      <c r="F42" s="17"/>
    </row>
    <row r="43" spans="1:6" ht="20.25" customHeight="1">
      <c r="A43" s="15"/>
      <c r="B43" s="16"/>
      <c r="C43" s="17"/>
      <c r="D43" s="18"/>
      <c r="E43" s="19"/>
      <c r="F43" s="17"/>
    </row>
    <row r="44" spans="1:8" ht="20.25" customHeight="1">
      <c r="A44" s="38" t="s">
        <v>357</v>
      </c>
      <c r="B44" s="38"/>
      <c r="C44" s="17"/>
      <c r="D44" s="18"/>
      <c r="E44" s="19"/>
      <c r="F44" s="17"/>
      <c r="H44" s="44" t="s">
        <v>358</v>
      </c>
    </row>
    <row r="45" spans="1:6" ht="20.25" customHeight="1">
      <c r="A45" s="15"/>
      <c r="B45" s="16"/>
      <c r="C45" s="17"/>
      <c r="D45" s="18"/>
      <c r="E45" s="19"/>
      <c r="F45" s="17"/>
    </row>
    <row r="46" spans="1:6" ht="15.75">
      <c r="A46" s="38" t="s">
        <v>356</v>
      </c>
      <c r="B46" s="16"/>
      <c r="C46" s="17"/>
      <c r="D46" s="18"/>
      <c r="E46" s="19"/>
      <c r="F46" s="17"/>
    </row>
    <row r="47" spans="1:10" ht="15.75">
      <c r="A47" s="38" t="s">
        <v>335</v>
      </c>
      <c r="B47" s="39"/>
      <c r="C47" s="40"/>
      <c r="D47" s="41"/>
      <c r="E47" s="42"/>
      <c r="F47" s="40"/>
      <c r="G47" s="43"/>
      <c r="H47" s="44" t="s">
        <v>355</v>
      </c>
      <c r="I47" s="43"/>
      <c r="J47" s="43"/>
    </row>
    <row r="48" spans="1:6" ht="12.75">
      <c r="A48" s="15"/>
      <c r="B48" s="16"/>
      <c r="C48" s="17"/>
      <c r="D48" s="18"/>
      <c r="E48" s="19"/>
      <c r="F48" s="17"/>
    </row>
    <row r="49" spans="1:6" ht="12.75">
      <c r="A49" s="15"/>
      <c r="B49" s="16"/>
      <c r="C49" s="17"/>
      <c r="D49" s="18"/>
      <c r="E49" s="19"/>
      <c r="F49" s="17"/>
    </row>
    <row r="50" spans="1:6" ht="12.75">
      <c r="A50" s="15"/>
      <c r="B50" s="16"/>
      <c r="C50" s="17"/>
      <c r="D50" s="18"/>
      <c r="E50" s="19"/>
      <c r="F50" s="17"/>
    </row>
    <row r="51" spans="1:6" ht="12.75">
      <c r="A51" s="15"/>
      <c r="B51" s="16"/>
      <c r="C51" s="17"/>
      <c r="D51" s="18"/>
      <c r="E51" s="19"/>
      <c r="F51" s="17"/>
    </row>
    <row r="52" spans="1:6" ht="12.75">
      <c r="A52" s="15"/>
      <c r="B52" s="16"/>
      <c r="C52" s="17"/>
      <c r="D52" s="18"/>
      <c r="E52" s="19"/>
      <c r="F52" s="17"/>
    </row>
    <row r="53" spans="1:6" ht="12.75">
      <c r="A53" s="15"/>
      <c r="B53" s="16"/>
      <c r="C53" s="17"/>
      <c r="D53" s="18"/>
      <c r="E53" s="19"/>
      <c r="F53" s="17"/>
    </row>
    <row r="54" spans="1:6" ht="12.75">
      <c r="A54" s="15"/>
      <c r="B54" s="16"/>
      <c r="C54" s="17"/>
      <c r="D54" s="18"/>
      <c r="E54" s="19"/>
      <c r="F54" s="17"/>
    </row>
    <row r="55" spans="1:8" ht="24.75" customHeight="1">
      <c r="A55" s="46" t="s">
        <v>301</v>
      </c>
      <c r="B55" s="33">
        <v>1</v>
      </c>
      <c r="C55" s="12" t="s">
        <v>320</v>
      </c>
      <c r="D55" s="11">
        <v>2</v>
      </c>
      <c r="E55" s="50"/>
      <c r="F55" s="12"/>
      <c r="G55" s="51">
        <v>60000</v>
      </c>
      <c r="H55" s="51">
        <v>150000</v>
      </c>
    </row>
    <row r="56" spans="1:8" ht="24.75" customHeight="1">
      <c r="A56" s="46" t="s">
        <v>301</v>
      </c>
      <c r="B56" s="33">
        <v>1</v>
      </c>
      <c r="C56" s="12" t="s">
        <v>142</v>
      </c>
      <c r="D56" s="45"/>
      <c r="E56" s="50"/>
      <c r="F56" s="12">
        <v>14</v>
      </c>
      <c r="G56" s="52"/>
      <c r="H56" s="51">
        <f>26700*F56</f>
        <v>373800</v>
      </c>
    </row>
    <row r="57" spans="1:8" ht="24.75" customHeight="1">
      <c r="A57" s="46" t="s">
        <v>301</v>
      </c>
      <c r="B57" s="33">
        <v>4</v>
      </c>
      <c r="C57" s="12" t="s">
        <v>320</v>
      </c>
      <c r="D57" s="45">
        <v>1</v>
      </c>
      <c r="E57" s="50"/>
      <c r="F57" s="12"/>
      <c r="G57" s="51">
        <v>40000</v>
      </c>
      <c r="H57" s="51">
        <v>100000</v>
      </c>
    </row>
    <row r="58" spans="1:8" ht="24.75" customHeight="1">
      <c r="A58" s="46" t="s">
        <v>301</v>
      </c>
      <c r="B58" s="33">
        <v>4</v>
      </c>
      <c r="C58" s="12" t="s">
        <v>142</v>
      </c>
      <c r="D58" s="45"/>
      <c r="E58" s="50"/>
      <c r="F58" s="12">
        <v>8</v>
      </c>
      <c r="G58" s="51"/>
      <c r="H58" s="51">
        <f>26700*F58</f>
        <v>213600</v>
      </c>
    </row>
    <row r="59" spans="1:8" ht="24.75" customHeight="1">
      <c r="A59" s="46" t="s">
        <v>301</v>
      </c>
      <c r="B59" s="33" t="s">
        <v>367</v>
      </c>
      <c r="C59" s="12" t="s">
        <v>142</v>
      </c>
      <c r="D59" s="45"/>
      <c r="E59" s="50"/>
      <c r="F59" s="12">
        <v>4</v>
      </c>
      <c r="G59" s="51"/>
      <c r="H59" s="51">
        <f>26700*F59</f>
        <v>106800</v>
      </c>
    </row>
    <row r="60" spans="1:8" ht="24.75" customHeight="1">
      <c r="A60" s="46" t="s">
        <v>301</v>
      </c>
      <c r="B60" s="33" t="s">
        <v>368</v>
      </c>
      <c r="C60" s="12" t="s">
        <v>320</v>
      </c>
      <c r="D60" s="45">
        <v>3</v>
      </c>
      <c r="E60" s="50"/>
      <c r="F60" s="12"/>
      <c r="G60" s="51">
        <v>110000</v>
      </c>
      <c r="H60" s="51">
        <v>275000</v>
      </c>
    </row>
    <row r="61" spans="1:8" ht="24.75" customHeight="1">
      <c r="A61" s="46"/>
      <c r="B61" s="33" t="s">
        <v>368</v>
      </c>
      <c r="C61" s="12" t="s">
        <v>142</v>
      </c>
      <c r="D61" s="45"/>
      <c r="E61" s="50"/>
      <c r="F61" s="12">
        <v>11</v>
      </c>
      <c r="G61" s="51"/>
      <c r="H61" s="51">
        <f>26700*F61</f>
        <v>293700</v>
      </c>
    </row>
    <row r="62" spans="1:8" ht="24.75" customHeight="1">
      <c r="A62" s="46" t="s">
        <v>301</v>
      </c>
      <c r="B62" s="33">
        <v>10</v>
      </c>
      <c r="C62" s="12" t="s">
        <v>320</v>
      </c>
      <c r="D62" s="45">
        <v>2</v>
      </c>
      <c r="E62" s="50"/>
      <c r="F62" s="12"/>
      <c r="G62" s="51">
        <v>80000</v>
      </c>
      <c r="H62" s="51">
        <v>200000</v>
      </c>
    </row>
    <row r="63" spans="1:8" ht="24.75" customHeight="1">
      <c r="A63" s="46" t="s">
        <v>301</v>
      </c>
      <c r="B63" s="33">
        <v>10</v>
      </c>
      <c r="C63" s="12" t="s">
        <v>142</v>
      </c>
      <c r="D63" s="45"/>
      <c r="E63" s="50"/>
      <c r="F63" s="12">
        <v>7</v>
      </c>
      <c r="G63" s="51"/>
      <c r="H63" s="51">
        <f>26700*F63</f>
        <v>186900</v>
      </c>
    </row>
    <row r="64" spans="1:18" ht="24.75" customHeight="1">
      <c r="A64" s="46" t="s">
        <v>301</v>
      </c>
      <c r="B64" s="33" t="s">
        <v>369</v>
      </c>
      <c r="C64" s="12" t="s">
        <v>320</v>
      </c>
      <c r="D64" s="45">
        <v>2</v>
      </c>
      <c r="E64" s="50"/>
      <c r="F64" s="12"/>
      <c r="G64" s="51">
        <v>160000</v>
      </c>
      <c r="H64" s="51">
        <v>470000</v>
      </c>
      <c r="R64" s="49">
        <f>(3000000-1345000)/62</f>
        <v>26693.548387096773</v>
      </c>
    </row>
    <row r="65" spans="1:8" ht="24.75" customHeight="1">
      <c r="A65" s="46" t="s">
        <v>301</v>
      </c>
      <c r="B65" s="33" t="s">
        <v>369</v>
      </c>
      <c r="C65" s="12" t="s">
        <v>142</v>
      </c>
      <c r="D65" s="45"/>
      <c r="E65" s="50"/>
      <c r="F65" s="12">
        <v>8</v>
      </c>
      <c r="G65" s="51"/>
      <c r="H65" s="51">
        <f>26700*F65</f>
        <v>213600</v>
      </c>
    </row>
    <row r="66" spans="1:8" ht="24.75" customHeight="1">
      <c r="A66" s="46" t="s">
        <v>301</v>
      </c>
      <c r="B66" s="33" t="s">
        <v>370</v>
      </c>
      <c r="C66" s="12" t="s">
        <v>142</v>
      </c>
      <c r="D66" s="45"/>
      <c r="E66" s="50"/>
      <c r="F66" s="12">
        <v>1</v>
      </c>
      <c r="G66" s="51"/>
      <c r="H66" s="51">
        <f>26700*F66</f>
        <v>26700</v>
      </c>
    </row>
    <row r="67" spans="1:8" ht="24.75" customHeight="1">
      <c r="A67" s="46" t="s">
        <v>301</v>
      </c>
      <c r="B67" s="33">
        <v>8</v>
      </c>
      <c r="C67" s="12" t="s">
        <v>142</v>
      </c>
      <c r="D67" s="45"/>
      <c r="E67" s="50"/>
      <c r="F67" s="12">
        <v>4</v>
      </c>
      <c r="G67" s="51"/>
      <c r="H67" s="51">
        <f>26700*F67</f>
        <v>106800</v>
      </c>
    </row>
    <row r="68" spans="1:8" ht="24.75" customHeight="1">
      <c r="A68" s="46" t="s">
        <v>301</v>
      </c>
      <c r="B68" s="33">
        <v>7</v>
      </c>
      <c r="C68" s="12" t="s">
        <v>320</v>
      </c>
      <c r="D68" s="45">
        <v>1</v>
      </c>
      <c r="E68" s="50"/>
      <c r="F68" s="12"/>
      <c r="G68" s="51">
        <v>30000</v>
      </c>
      <c r="H68" s="51">
        <v>75000</v>
      </c>
    </row>
    <row r="69" spans="1:8" ht="24.75" customHeight="1">
      <c r="A69" s="46" t="s">
        <v>301</v>
      </c>
      <c r="B69" s="33">
        <v>7</v>
      </c>
      <c r="C69" s="12" t="s">
        <v>142</v>
      </c>
      <c r="D69" s="45"/>
      <c r="E69" s="50"/>
      <c r="F69" s="12">
        <v>2</v>
      </c>
      <c r="G69" s="51"/>
      <c r="H69" s="51">
        <f>26700*F69</f>
        <v>53400</v>
      </c>
    </row>
    <row r="70" spans="1:8" ht="24.75" customHeight="1">
      <c r="A70" s="46" t="s">
        <v>301</v>
      </c>
      <c r="B70" s="33">
        <v>5</v>
      </c>
      <c r="C70" s="12" t="s">
        <v>142</v>
      </c>
      <c r="D70" s="45"/>
      <c r="E70" s="50"/>
      <c r="F70" s="12">
        <v>2</v>
      </c>
      <c r="G70" s="51"/>
      <c r="H70" s="51">
        <f>26700*F70</f>
        <v>53400</v>
      </c>
    </row>
    <row r="71" spans="1:8" ht="24.75" customHeight="1">
      <c r="A71" s="46" t="s">
        <v>301</v>
      </c>
      <c r="B71" s="33">
        <v>6</v>
      </c>
      <c r="C71" s="12" t="s">
        <v>142</v>
      </c>
      <c r="D71" s="45"/>
      <c r="E71" s="50"/>
      <c r="F71" s="12">
        <v>1</v>
      </c>
      <c r="G71" s="51"/>
      <c r="H71" s="51">
        <f>26300*F71</f>
        <v>26300</v>
      </c>
    </row>
    <row r="72" spans="1:8" ht="24.75" customHeight="1">
      <c r="A72" s="46" t="s">
        <v>301</v>
      </c>
      <c r="B72" s="33">
        <v>11</v>
      </c>
      <c r="C72" s="12" t="s">
        <v>320</v>
      </c>
      <c r="D72" s="45">
        <v>1</v>
      </c>
      <c r="E72" s="50"/>
      <c r="F72" s="12"/>
      <c r="G72" s="51">
        <v>30000</v>
      </c>
      <c r="H72" s="51">
        <v>75000</v>
      </c>
    </row>
    <row r="73" spans="1:8" ht="24.75" customHeight="1">
      <c r="A73" s="46"/>
      <c r="B73" s="33"/>
      <c r="C73" s="12"/>
      <c r="D73" s="51"/>
      <c r="E73" s="50"/>
      <c r="F73" s="51"/>
      <c r="G73" s="51"/>
      <c r="H73" s="51">
        <f>SUM(H55:H72)</f>
        <v>3000000</v>
      </c>
    </row>
    <row r="74" spans="1:6" ht="24.75" customHeight="1">
      <c r="A74" s="15"/>
      <c r="B74" s="16"/>
      <c r="C74" s="17"/>
      <c r="D74" s="18"/>
      <c r="E74" s="19"/>
      <c r="F74" s="17"/>
    </row>
    <row r="75" spans="1:6" ht="24.75" customHeight="1">
      <c r="A75" s="15"/>
      <c r="B75" s="16"/>
      <c r="C75" s="17"/>
      <c r="D75" s="18"/>
      <c r="E75" s="19"/>
      <c r="F75" s="17"/>
    </row>
    <row r="76" spans="1:6" ht="24.75" customHeight="1">
      <c r="A76" s="15"/>
      <c r="B76" s="16"/>
      <c r="C76" s="17"/>
      <c r="D76" s="18"/>
      <c r="E76" s="19"/>
      <c r="F76" s="17"/>
    </row>
    <row r="77" spans="1:6" ht="24.75" customHeight="1">
      <c r="A77" s="15"/>
      <c r="B77" s="16"/>
      <c r="C77" s="17"/>
      <c r="D77" s="18"/>
      <c r="E77" s="19"/>
      <c r="F77" s="17"/>
    </row>
    <row r="78" spans="1:6" ht="24.75" customHeight="1">
      <c r="A78" s="15"/>
      <c r="B78" s="16"/>
      <c r="C78" s="17"/>
      <c r="D78" s="18"/>
      <c r="E78" s="19"/>
      <c r="F78" s="17"/>
    </row>
    <row r="79" spans="1:6" ht="24.75" customHeight="1">
      <c r="A79" s="15"/>
      <c r="B79" s="16"/>
      <c r="C79" s="17"/>
      <c r="D79" s="18"/>
      <c r="E79" s="19"/>
      <c r="F79" s="17"/>
    </row>
    <row r="80" spans="1:6" ht="24.75" customHeight="1">
      <c r="A80" s="15"/>
      <c r="B80" s="16"/>
      <c r="C80" s="17"/>
      <c r="D80" s="18"/>
      <c r="E80" s="19"/>
      <c r="F80" s="17"/>
    </row>
    <row r="81" spans="1:6" ht="24.75" customHeight="1">
      <c r="A81" s="15"/>
      <c r="B81" s="16"/>
      <c r="C81" s="17"/>
      <c r="D81" s="18"/>
      <c r="E81" s="19"/>
      <c r="F81" s="17"/>
    </row>
    <row r="82" spans="1:6" ht="24.75" customHeight="1">
      <c r="A82" s="15"/>
      <c r="B82" s="16"/>
      <c r="C82" s="17"/>
      <c r="D82" s="18"/>
      <c r="E82" s="19"/>
      <c r="F82" s="17"/>
    </row>
    <row r="83" spans="1:6" ht="24.75" customHeight="1">
      <c r="A83" s="15"/>
      <c r="B83" s="16"/>
      <c r="C83" s="17"/>
      <c r="D83" s="18"/>
      <c r="E83" s="19"/>
      <c r="F83" s="17"/>
    </row>
    <row r="84" spans="1:6" ht="24.75" customHeight="1">
      <c r="A84" s="15"/>
      <c r="B84" s="16"/>
      <c r="C84" s="17"/>
      <c r="D84" s="18"/>
      <c r="E84" s="19"/>
      <c r="F84" s="17"/>
    </row>
    <row r="85" spans="1:6" ht="24.75" customHeight="1">
      <c r="A85" s="15"/>
      <c r="B85" s="16"/>
      <c r="C85" s="17"/>
      <c r="D85" s="18"/>
      <c r="E85" s="19"/>
      <c r="F85" s="17"/>
    </row>
    <row r="86" spans="1:6" ht="12.75">
      <c r="A86" s="15"/>
      <c r="B86" s="16"/>
      <c r="C86" s="17"/>
      <c r="D86" s="18"/>
      <c r="E86" s="19"/>
      <c r="F86" s="17"/>
    </row>
    <row r="87" ht="21" customHeight="1">
      <c r="A87" s="2" t="s">
        <v>301</v>
      </c>
    </row>
    <row r="88" ht="13.5" thickBot="1"/>
    <row r="89" spans="1:6" ht="30" customHeight="1" thickBot="1">
      <c r="A89" s="110" t="s">
        <v>126</v>
      </c>
      <c r="B89" s="110" t="s">
        <v>0</v>
      </c>
      <c r="C89" s="110" t="s">
        <v>134</v>
      </c>
      <c r="D89" s="108" t="s">
        <v>286</v>
      </c>
      <c r="E89" s="80"/>
      <c r="F89" s="36" t="s">
        <v>287</v>
      </c>
    </row>
    <row r="90" spans="1:6" ht="13.5" thickBot="1">
      <c r="A90" s="111"/>
      <c r="B90" s="111"/>
      <c r="C90" s="111"/>
      <c r="D90" s="109"/>
      <c r="E90" s="144"/>
      <c r="F90" s="9">
        <v>1</v>
      </c>
    </row>
    <row r="91" spans="1:6" ht="12.75">
      <c r="A91" s="106">
        <v>55129</v>
      </c>
      <c r="B91" s="106" t="s">
        <v>7</v>
      </c>
      <c r="C91" s="106">
        <v>9</v>
      </c>
      <c r="D91" s="88"/>
      <c r="E91" s="90"/>
      <c r="F91" s="12"/>
    </row>
    <row r="92" spans="1:6" ht="12.75">
      <c r="A92" s="106"/>
      <c r="B92" s="106"/>
      <c r="C92" s="106"/>
      <c r="D92" s="89"/>
      <c r="E92" s="102"/>
      <c r="F92" s="12">
        <f>IF(F91="к",C91*35,IF(F91="т",C91*6.1,IF(F91="то",C91*0.6,"")))</f>
      </c>
    </row>
    <row r="93" spans="1:6" ht="12.75" customHeight="1">
      <c r="A93" s="106">
        <v>55285</v>
      </c>
      <c r="B93" s="106"/>
      <c r="C93" s="106">
        <v>2</v>
      </c>
      <c r="D93" s="88"/>
      <c r="E93" s="152"/>
      <c r="F93" s="12" t="s">
        <v>321</v>
      </c>
    </row>
    <row r="94" spans="1:6" ht="12.75">
      <c r="A94" s="106"/>
      <c r="B94" s="106"/>
      <c r="C94" s="106"/>
      <c r="D94" s="150"/>
      <c r="E94" s="152"/>
      <c r="F94" s="12">
        <f>IF(F93="к",C93*35,IF(F93="т",C93*6.1,IF(F93="то",C93*0.6,"")))</f>
        <v>1.2</v>
      </c>
    </row>
    <row r="95" spans="1:6" ht="12.75">
      <c r="A95" s="106">
        <v>5536</v>
      </c>
      <c r="B95" s="106" t="s">
        <v>2</v>
      </c>
      <c r="C95" s="106">
        <v>9</v>
      </c>
      <c r="D95" s="88" t="s">
        <v>146</v>
      </c>
      <c r="E95" s="90">
        <v>2001</v>
      </c>
      <c r="F95" s="12"/>
    </row>
    <row r="96" spans="1:6" ht="12.75">
      <c r="A96" s="106"/>
      <c r="B96" s="106"/>
      <c r="C96" s="106"/>
      <c r="D96" s="89"/>
      <c r="E96" s="102"/>
      <c r="F96" s="12">
        <f>IF(F95="к",C95*35,IF(F95="т",C95*6.1,IF(F95="то",C95*0.6,"")))</f>
      </c>
    </row>
    <row r="97" spans="1:6" ht="12.75">
      <c r="A97" s="106">
        <v>5049</v>
      </c>
      <c r="B97" s="106" t="s">
        <v>2</v>
      </c>
      <c r="C97" s="106">
        <v>9</v>
      </c>
      <c r="D97" s="88" t="s">
        <v>146</v>
      </c>
      <c r="E97" s="152">
        <v>2002</v>
      </c>
      <c r="F97" s="12" t="s">
        <v>321</v>
      </c>
    </row>
    <row r="98" spans="1:6" ht="12.75">
      <c r="A98" s="106"/>
      <c r="B98" s="106"/>
      <c r="C98" s="106"/>
      <c r="D98" s="89"/>
      <c r="E98" s="152"/>
      <c r="F98" s="12">
        <f>IF(F97="к",C97*35,IF(F97="т",C97*6.1,IF(F97="то",C97*0.6,"")))</f>
        <v>5.3999999999999995</v>
      </c>
    </row>
    <row r="99" spans="1:6" ht="12.75">
      <c r="A99" s="106">
        <v>54515</v>
      </c>
      <c r="B99" s="106" t="s">
        <v>6</v>
      </c>
      <c r="C99" s="106">
        <v>9</v>
      </c>
      <c r="D99" s="88"/>
      <c r="E99" s="90"/>
      <c r="F99" s="12" t="s">
        <v>321</v>
      </c>
    </row>
    <row r="100" spans="1:6" ht="12.75">
      <c r="A100" s="106"/>
      <c r="B100" s="106"/>
      <c r="C100" s="106"/>
      <c r="D100" s="89"/>
      <c r="E100" s="102"/>
      <c r="F100" s="12" t="e">
        <f>IF(#REF!="к",C99*35,IF(#REF!="т",C99*6.1,IF(#REF!="то",C99*0.6,"")))</f>
        <v>#REF!</v>
      </c>
    </row>
    <row r="101" spans="1:6" ht="12.75">
      <c r="A101" s="106">
        <v>51127</v>
      </c>
      <c r="B101" s="106" t="s">
        <v>2</v>
      </c>
      <c r="C101" s="106">
        <v>9</v>
      </c>
      <c r="D101" s="88" t="s">
        <v>146</v>
      </c>
      <c r="E101" s="90">
        <v>1997</v>
      </c>
      <c r="F101" s="12" t="s">
        <v>322</v>
      </c>
    </row>
    <row r="102" spans="1:6" ht="12.75">
      <c r="A102" s="106"/>
      <c r="B102" s="106"/>
      <c r="C102" s="106"/>
      <c r="D102" s="89"/>
      <c r="E102" s="102"/>
      <c r="F102" s="12">
        <f>IF(F101="к",C101*35,IF(F101="т",C101*6.1,IF(F101="то",C101*0.6,"")))</f>
        <v>54.9</v>
      </c>
    </row>
    <row r="103" spans="1:6" ht="12.75">
      <c r="A103" s="106">
        <v>52266</v>
      </c>
      <c r="B103" s="106" t="s">
        <v>7</v>
      </c>
      <c r="C103" s="106">
        <v>9</v>
      </c>
      <c r="D103" s="88" t="s">
        <v>137</v>
      </c>
      <c r="E103" s="90">
        <v>2002</v>
      </c>
      <c r="F103" s="12"/>
    </row>
    <row r="104" spans="1:6" ht="12.75">
      <c r="A104" s="106"/>
      <c r="B104" s="106"/>
      <c r="C104" s="106"/>
      <c r="D104" s="89"/>
      <c r="E104" s="102"/>
      <c r="F104" s="12">
        <f>IF(F103="к",C103*35,IF(F103="т",C103*6.1,IF(F103="то",C103*0.6,"")))</f>
      </c>
    </row>
    <row r="105" spans="1:6" ht="12.75">
      <c r="A105" s="106">
        <v>54899</v>
      </c>
      <c r="B105" s="106" t="s">
        <v>7</v>
      </c>
      <c r="C105" s="106">
        <v>9</v>
      </c>
      <c r="D105" s="88"/>
      <c r="E105" s="90"/>
      <c r="F105" s="12" t="s">
        <v>321</v>
      </c>
    </row>
    <row r="106" spans="1:6" ht="12.75">
      <c r="A106" s="106"/>
      <c r="B106" s="106"/>
      <c r="C106" s="106"/>
      <c r="D106" s="89"/>
      <c r="E106" s="102"/>
      <c r="F106" s="12">
        <f>IF(F105="к",C105*35,IF(F105="т",C105*6.1,IF(F105="то",C105*0.6,"")))</f>
        <v>5.3999999999999995</v>
      </c>
    </row>
    <row r="107" spans="1:6" ht="12.75">
      <c r="A107" s="106">
        <v>54896</v>
      </c>
      <c r="B107" s="106" t="s">
        <v>68</v>
      </c>
      <c r="C107" s="106">
        <v>9</v>
      </c>
      <c r="D107" s="88"/>
      <c r="E107" s="90"/>
      <c r="F107" s="12"/>
    </row>
    <row r="108" spans="1:6" ht="12.75">
      <c r="A108" s="106"/>
      <c r="B108" s="106"/>
      <c r="C108" s="106"/>
      <c r="D108" s="89"/>
      <c r="E108" s="102"/>
      <c r="F108" s="12">
        <f>IF(F107="к",C107*35,IF(F107="т",C107*6.1,IF(F107="то",C107*0.6,"")))</f>
      </c>
    </row>
    <row r="109" spans="1:6" ht="12.75">
      <c r="A109" s="106">
        <v>55049</v>
      </c>
      <c r="B109" s="106" t="s">
        <v>6</v>
      </c>
      <c r="C109" s="106">
        <v>9</v>
      </c>
      <c r="D109" s="88" t="s">
        <v>146</v>
      </c>
      <c r="E109" s="90">
        <v>2003</v>
      </c>
      <c r="F109" s="12" t="s">
        <v>321</v>
      </c>
    </row>
    <row r="110" spans="1:6" ht="12.75">
      <c r="A110" s="106"/>
      <c r="B110" s="106"/>
      <c r="C110" s="106"/>
      <c r="D110" s="89"/>
      <c r="E110" s="102"/>
      <c r="F110" s="12">
        <f>IF(F109="к",C109*35,IF(F109="т",C109*6.1,IF(F109="то",C109*0.6,"")))</f>
        <v>5.3999999999999995</v>
      </c>
    </row>
    <row r="111" spans="1:6" ht="12.75">
      <c r="A111" s="106">
        <v>51125</v>
      </c>
      <c r="B111" s="106" t="s">
        <v>2</v>
      </c>
      <c r="C111" s="106">
        <v>9</v>
      </c>
      <c r="D111" s="88" t="s">
        <v>146</v>
      </c>
      <c r="E111" s="90">
        <v>1995</v>
      </c>
      <c r="F111" s="12"/>
    </row>
    <row r="112" spans="1:6" ht="12.75">
      <c r="A112" s="106"/>
      <c r="B112" s="106"/>
      <c r="C112" s="106"/>
      <c r="D112" s="89"/>
      <c r="E112" s="102"/>
      <c r="F112" s="12">
        <f>IF(F111="к",C111*35,IF(F111="т",C111*6.1,IF(F111="то",C111*0.6,"")))</f>
      </c>
    </row>
    <row r="113" spans="1:6" ht="12.75">
      <c r="A113" s="106">
        <v>5044</v>
      </c>
      <c r="B113" s="106" t="s">
        <v>2</v>
      </c>
      <c r="C113" s="106">
        <v>8</v>
      </c>
      <c r="D113" s="88"/>
      <c r="E113" s="90"/>
      <c r="F113" s="12" t="s">
        <v>321</v>
      </c>
    </row>
    <row r="114" spans="1:6" ht="12.75">
      <c r="A114" s="106"/>
      <c r="B114" s="106"/>
      <c r="C114" s="106"/>
      <c r="D114" s="89"/>
      <c r="E114" s="102"/>
      <c r="F114" s="12">
        <f>IF(F113="к",C113*35,IF(F113="т",C113*6.1,IF(F113="то",C113*0.6,"")))</f>
        <v>4.8</v>
      </c>
    </row>
    <row r="115" spans="1:6" ht="12.75">
      <c r="A115" s="106">
        <v>5047</v>
      </c>
      <c r="B115" s="106" t="s">
        <v>2</v>
      </c>
      <c r="C115" s="106">
        <v>8</v>
      </c>
      <c r="D115" s="88"/>
      <c r="E115" s="90"/>
      <c r="F115" s="12" t="s">
        <v>322</v>
      </c>
    </row>
    <row r="116" spans="1:6" ht="12.75">
      <c r="A116" s="106"/>
      <c r="B116" s="106"/>
      <c r="C116" s="106"/>
      <c r="D116" s="89"/>
      <c r="E116" s="102"/>
      <c r="F116" s="12">
        <f>IF(F115="к",C115*35,IF(F115="т",C115*6.1,IF(F115="то",C115*0.6,"")))</f>
        <v>48.8</v>
      </c>
    </row>
    <row r="117" spans="1:6" ht="12.75">
      <c r="A117" s="106">
        <v>5048</v>
      </c>
      <c r="B117" s="106" t="s">
        <v>2</v>
      </c>
      <c r="C117" s="106">
        <v>8</v>
      </c>
      <c r="D117" s="88"/>
      <c r="E117" s="90"/>
      <c r="F117" s="12"/>
    </row>
    <row r="118" spans="1:6" ht="12.75">
      <c r="A118" s="106"/>
      <c r="B118" s="106"/>
      <c r="C118" s="106"/>
      <c r="D118" s="89"/>
      <c r="E118" s="102"/>
      <c r="F118" s="12">
        <f>IF(F117="к",C117*35,IF(F117="т",C117*6.1,IF(F117="то",C117*0.6,"")))</f>
      </c>
    </row>
    <row r="119" spans="1:6" ht="12.75">
      <c r="A119" s="106">
        <v>5373</v>
      </c>
      <c r="B119" s="106" t="s">
        <v>2</v>
      </c>
      <c r="C119" s="106">
        <v>9</v>
      </c>
      <c r="D119" s="88"/>
      <c r="E119" s="90"/>
      <c r="F119" s="12" t="s">
        <v>321</v>
      </c>
    </row>
    <row r="120" spans="1:6" ht="12.75">
      <c r="A120" s="106"/>
      <c r="B120" s="106"/>
      <c r="C120" s="106"/>
      <c r="D120" s="89"/>
      <c r="E120" s="102"/>
      <c r="F120" s="12">
        <f>IF(F119="к",C119*35,IF(F119="т",C119*6.1,IF(F119="то",C119*0.6,"")))</f>
        <v>5.3999999999999995</v>
      </c>
    </row>
    <row r="121" spans="1:6" ht="12.75">
      <c r="A121" s="106">
        <v>54146</v>
      </c>
      <c r="B121" s="106" t="s">
        <v>2</v>
      </c>
      <c r="C121" s="106">
        <v>9</v>
      </c>
      <c r="D121" s="88"/>
      <c r="E121" s="90"/>
      <c r="F121" s="12"/>
    </row>
    <row r="122" spans="1:6" ht="12.75">
      <c r="A122" s="106"/>
      <c r="B122" s="106"/>
      <c r="C122" s="106"/>
      <c r="D122" s="89"/>
      <c r="E122" s="102"/>
      <c r="F122" s="12">
        <f>IF(F121="к",C121*35,IF(F121="т",C121*6.1,IF(F121="то",C121*0.6,"")))</f>
      </c>
    </row>
    <row r="123" spans="1:6" ht="12.75">
      <c r="A123" s="106">
        <v>54311</v>
      </c>
      <c r="B123" s="106" t="s">
        <v>4</v>
      </c>
      <c r="C123" s="106">
        <v>2</v>
      </c>
      <c r="D123" s="88" t="s">
        <v>144</v>
      </c>
      <c r="E123" s="90">
        <v>1999</v>
      </c>
      <c r="F123" s="12" t="s">
        <v>321</v>
      </c>
    </row>
    <row r="124" spans="1:6" ht="12.75">
      <c r="A124" s="106"/>
      <c r="B124" s="106"/>
      <c r="C124" s="106"/>
      <c r="D124" s="89"/>
      <c r="E124" s="102"/>
      <c r="F124" s="12">
        <f>IF(F123="к",C123*35,IF(F123="т",C123*6.1,IF(F123="то",C123*0.6,"")))</f>
        <v>1.2</v>
      </c>
    </row>
    <row r="125" spans="1:6" ht="12.75">
      <c r="A125" s="106">
        <v>54883</v>
      </c>
      <c r="B125" s="106" t="s">
        <v>66</v>
      </c>
      <c r="C125" s="106">
        <v>9</v>
      </c>
      <c r="D125" s="88"/>
      <c r="E125" s="90"/>
      <c r="F125" s="12"/>
    </row>
    <row r="126" spans="1:6" ht="12.75">
      <c r="A126" s="106"/>
      <c r="B126" s="106"/>
      <c r="C126" s="106"/>
      <c r="D126" s="89"/>
      <c r="E126" s="102"/>
      <c r="F126" s="12">
        <f>IF(F125="к",C125*35,IF(F125="т",C125*6.1,IF(F125="то",C125*0.6,"")))</f>
      </c>
    </row>
    <row r="127" spans="1:6" ht="12.75">
      <c r="A127" s="106">
        <v>5643</v>
      </c>
      <c r="B127" s="106"/>
      <c r="C127" s="106">
        <v>9</v>
      </c>
      <c r="D127" s="88" t="s">
        <v>137</v>
      </c>
      <c r="E127" s="90">
        <v>1999</v>
      </c>
      <c r="F127" s="12" t="s">
        <v>321</v>
      </c>
    </row>
    <row r="128" spans="1:6" ht="12.75">
      <c r="A128" s="106"/>
      <c r="B128" s="106"/>
      <c r="C128" s="106"/>
      <c r="D128" s="89"/>
      <c r="E128" s="102"/>
      <c r="F128" s="12">
        <f>IF(F127="к",C127*35,IF(F127="т",C127*6.1,IF(F127="то",C127*0.6,"")))</f>
        <v>5.3999999999999995</v>
      </c>
    </row>
    <row r="129" spans="1:5" ht="12.75">
      <c r="A129" s="17"/>
      <c r="B129" s="17"/>
      <c r="C129" s="17"/>
      <c r="D129" s="17"/>
      <c r="E129" s="19"/>
    </row>
    <row r="130" spans="1:5" ht="12.75">
      <c r="A130" s="17"/>
      <c r="B130" s="17"/>
      <c r="C130" s="17"/>
      <c r="D130" s="17"/>
      <c r="E130" s="19"/>
    </row>
    <row r="131" spans="1:5" ht="12.75">
      <c r="A131" s="17"/>
      <c r="B131" s="17"/>
      <c r="C131" s="17"/>
      <c r="D131" s="17"/>
      <c r="E131" s="19"/>
    </row>
    <row r="132" spans="1:5" ht="12.75">
      <c r="A132" s="17"/>
      <c r="B132" s="17"/>
      <c r="C132" s="17"/>
      <c r="D132" s="17"/>
      <c r="E132" s="19"/>
    </row>
    <row r="133" spans="1:5" ht="12.75">
      <c r="A133" s="17"/>
      <c r="B133" s="17"/>
      <c r="C133" s="17"/>
      <c r="D133" s="17"/>
      <c r="E133" s="19"/>
    </row>
    <row r="134" spans="1:5" ht="12.75">
      <c r="A134" s="17"/>
      <c r="B134" s="17"/>
      <c r="C134" s="17"/>
      <c r="D134" s="17"/>
      <c r="E134" s="19"/>
    </row>
    <row r="135" spans="1:6" ht="12.75">
      <c r="A135" s="17"/>
      <c r="B135" s="17"/>
      <c r="C135" s="17"/>
      <c r="D135" s="17"/>
      <c r="E135" s="19"/>
      <c r="F135" s="17"/>
    </row>
    <row r="136" spans="1:6" ht="12.75">
      <c r="A136" s="17"/>
      <c r="B136" s="17"/>
      <c r="C136" s="17"/>
      <c r="D136" s="17"/>
      <c r="E136" s="19"/>
      <c r="F136" s="17"/>
    </row>
    <row r="137" ht="21" customHeight="1"/>
    <row r="138" ht="13.5" thickBot="1"/>
    <row r="139" spans="1:6" ht="30" customHeight="1" thickBot="1">
      <c r="A139" s="110" t="s">
        <v>126</v>
      </c>
      <c r="B139" s="110" t="s">
        <v>0</v>
      </c>
      <c r="C139" s="110" t="s">
        <v>134</v>
      </c>
      <c r="D139" s="108" t="s">
        <v>286</v>
      </c>
      <c r="E139" s="80"/>
      <c r="F139" s="36" t="s">
        <v>287</v>
      </c>
    </row>
    <row r="140" spans="1:6" ht="13.5" thickBot="1">
      <c r="A140" s="111"/>
      <c r="B140" s="111"/>
      <c r="C140" s="111"/>
      <c r="D140" s="109"/>
      <c r="E140" s="144"/>
      <c r="F140" s="9">
        <v>1</v>
      </c>
    </row>
    <row r="141" spans="1:6" ht="13.5" customHeight="1">
      <c r="A141" s="107">
        <v>5121</v>
      </c>
      <c r="B141" s="107"/>
      <c r="C141" s="107">
        <v>11</v>
      </c>
      <c r="D141" s="107" t="s">
        <v>138</v>
      </c>
      <c r="E141" s="151">
        <v>1999</v>
      </c>
      <c r="F141" s="12"/>
    </row>
    <row r="142" spans="1:6" ht="12.75">
      <c r="A142" s="106"/>
      <c r="B142" s="106"/>
      <c r="C142" s="106"/>
      <c r="D142" s="106"/>
      <c r="E142" s="107"/>
      <c r="F142" s="12">
        <f>IF(F141="к",C141*35,IF(F141="т",C141*6.1,IF(F141="то",C141*0.6,"")))</f>
      </c>
    </row>
    <row r="143" spans="1:6" ht="12.75">
      <c r="A143" s="106">
        <v>5122</v>
      </c>
      <c r="B143" s="106"/>
      <c r="C143" s="106">
        <v>11</v>
      </c>
      <c r="D143" s="106" t="s">
        <v>128</v>
      </c>
      <c r="E143" s="134">
        <v>2003</v>
      </c>
      <c r="F143" s="12" t="s">
        <v>322</v>
      </c>
    </row>
    <row r="144" spans="1:6" ht="12.75">
      <c r="A144" s="106"/>
      <c r="B144" s="106"/>
      <c r="C144" s="106"/>
      <c r="D144" s="106"/>
      <c r="E144" s="107"/>
      <c r="F144" s="12">
        <f>IF(F143="к",C143*35,IF(F143="т",C143*6.1,IF(F143="то",C143*0.6,"")))</f>
        <v>67.1</v>
      </c>
    </row>
    <row r="145" spans="1:6" ht="12.75">
      <c r="A145" s="106">
        <v>5179</v>
      </c>
      <c r="B145" s="106"/>
      <c r="C145" s="106">
        <v>11</v>
      </c>
      <c r="D145" s="106" t="s">
        <v>159</v>
      </c>
      <c r="E145" s="134">
        <v>2000</v>
      </c>
      <c r="F145" s="12"/>
    </row>
    <row r="146" spans="1:6" ht="12.75">
      <c r="A146" s="106"/>
      <c r="B146" s="106"/>
      <c r="C146" s="106"/>
      <c r="D146" s="106"/>
      <c r="E146" s="107"/>
      <c r="F146" s="12">
        <f>IF(F145="к",C145*35,IF(F145="т",C145*6.1,IF(F145="то",C145*0.6,"")))</f>
      </c>
    </row>
    <row r="147" spans="1:6" ht="12.75">
      <c r="A147" s="106">
        <v>5181</v>
      </c>
      <c r="B147" s="106"/>
      <c r="C147" s="106">
        <v>11</v>
      </c>
      <c r="D147" s="106" t="s">
        <v>139</v>
      </c>
      <c r="E147" s="134">
        <v>2002</v>
      </c>
      <c r="F147" s="12" t="s">
        <v>321</v>
      </c>
    </row>
    <row r="148" spans="1:6" ht="12.75">
      <c r="A148" s="106"/>
      <c r="B148" s="106"/>
      <c r="C148" s="106"/>
      <c r="D148" s="106"/>
      <c r="E148" s="107"/>
      <c r="F148" s="12">
        <f>IF(F147="к",C147*35,IF(F147="т",C147*6.1,IF(F147="то",C147*0.6,"")))</f>
        <v>6.6</v>
      </c>
    </row>
    <row r="149" spans="1:6" ht="12.75">
      <c r="A149" s="106">
        <v>51403</v>
      </c>
      <c r="B149" s="106" t="s">
        <v>65</v>
      </c>
      <c r="C149" s="106">
        <v>2</v>
      </c>
      <c r="D149" s="106"/>
      <c r="E149" s="134"/>
      <c r="F149" s="12"/>
    </row>
    <row r="150" spans="1:6" ht="12.75">
      <c r="A150" s="106"/>
      <c r="B150" s="106"/>
      <c r="C150" s="106"/>
      <c r="D150" s="106"/>
      <c r="E150" s="107"/>
      <c r="F150" s="12">
        <f>IF(F149="к",C149*35,IF(F149="т",C149*6.1,IF(F149="то",C149*0.6,"")))</f>
      </c>
    </row>
    <row r="151" spans="1:6" ht="12.75">
      <c r="A151" s="106">
        <v>51521</v>
      </c>
      <c r="B151" s="106" t="s">
        <v>65</v>
      </c>
      <c r="C151" s="106">
        <v>2</v>
      </c>
      <c r="D151" s="106"/>
      <c r="E151" s="134"/>
      <c r="F151" s="12" t="s">
        <v>321</v>
      </c>
    </row>
    <row r="152" spans="1:6" ht="12.75">
      <c r="A152" s="106"/>
      <c r="B152" s="106"/>
      <c r="C152" s="106"/>
      <c r="D152" s="106"/>
      <c r="E152" s="107"/>
      <c r="F152" s="12">
        <f>IF(F151="к",C151*35,IF(F151="т",C151*6.1,IF(F151="то",C151*0.6,"")))</f>
        <v>1.2</v>
      </c>
    </row>
    <row r="153" spans="1:23" ht="12.75">
      <c r="A153" s="106">
        <v>51874</v>
      </c>
      <c r="B153" s="106"/>
      <c r="C153" s="106">
        <v>2</v>
      </c>
      <c r="D153" s="106" t="s">
        <v>138</v>
      </c>
      <c r="E153" s="134">
        <v>2000</v>
      </c>
      <c r="F153" s="12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2.75">
      <c r="A154" s="106"/>
      <c r="B154" s="106"/>
      <c r="C154" s="106"/>
      <c r="D154" s="106"/>
      <c r="E154" s="107"/>
      <c r="F154" s="12">
        <f>IF(F153="к",C153*35,IF(F153="т",C153*6.1,IF(F153="то",C153*0.6,"")))</f>
      </c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6" ht="12.75">
      <c r="A155" s="106">
        <v>52728</v>
      </c>
      <c r="B155" s="106" t="s">
        <v>2</v>
      </c>
      <c r="C155" s="106">
        <v>9</v>
      </c>
      <c r="D155" s="106" t="s">
        <v>138</v>
      </c>
      <c r="E155" s="134">
        <v>1998</v>
      </c>
      <c r="F155" s="12" t="s">
        <v>321</v>
      </c>
    </row>
    <row r="156" spans="1:6" ht="12.75">
      <c r="A156" s="106"/>
      <c r="B156" s="106"/>
      <c r="C156" s="106"/>
      <c r="D156" s="106"/>
      <c r="E156" s="107"/>
      <c r="F156" s="12">
        <f>IF(F155="к",C155*35,IF(F155="т",C155*6.1,IF(F155="то",C155*0.6,"")))</f>
        <v>5.3999999999999995</v>
      </c>
    </row>
    <row r="157" spans="1:6" ht="12.75">
      <c r="A157" s="106">
        <v>5183</v>
      </c>
      <c r="B157" s="106"/>
      <c r="C157" s="106">
        <v>11</v>
      </c>
      <c r="D157" s="106" t="s">
        <v>143</v>
      </c>
      <c r="E157" s="134">
        <v>2000</v>
      </c>
      <c r="F157" s="12"/>
    </row>
    <row r="158" spans="1:6" ht="12.75">
      <c r="A158" s="106"/>
      <c r="B158" s="106"/>
      <c r="C158" s="106"/>
      <c r="D158" s="106"/>
      <c r="E158" s="107"/>
      <c r="F158" s="12">
        <f>IF(F157="к",C157*35,IF(F157="т",C157*6.1,IF(F157="то",C157*0.6,"")))</f>
      </c>
    </row>
    <row r="159" spans="1:6" ht="12.75">
      <c r="A159" s="106">
        <v>5185</v>
      </c>
      <c r="B159" s="106"/>
      <c r="C159" s="106">
        <v>11</v>
      </c>
      <c r="D159" s="106" t="s">
        <v>140</v>
      </c>
      <c r="E159" s="134">
        <v>2003</v>
      </c>
      <c r="F159" s="12" t="s">
        <v>322</v>
      </c>
    </row>
    <row r="160" spans="1:6" ht="12.75">
      <c r="A160" s="106"/>
      <c r="B160" s="106"/>
      <c r="C160" s="106"/>
      <c r="D160" s="106"/>
      <c r="E160" s="107"/>
      <c r="F160" s="12">
        <f>IF(F159="к",C159*35,IF(F159="т",C159*6.1,IF(F159="то",C159*0.6,"")))</f>
        <v>67.1</v>
      </c>
    </row>
    <row r="161" spans="1:6" ht="12.75">
      <c r="A161" s="106">
        <v>5374</v>
      </c>
      <c r="B161" s="106"/>
      <c r="C161" s="106">
        <v>11</v>
      </c>
      <c r="D161" s="106" t="s">
        <v>159</v>
      </c>
      <c r="E161" s="134">
        <v>1998</v>
      </c>
      <c r="F161" s="12"/>
    </row>
    <row r="162" spans="1:6" ht="12.75">
      <c r="A162" s="106"/>
      <c r="B162" s="106"/>
      <c r="C162" s="106"/>
      <c r="D162" s="106"/>
      <c r="E162" s="107"/>
      <c r="F162" s="12">
        <f>IF(F161="к",C161*35,IF(F161="т",C161*6.1,IF(F161="то",C161*0.6,"")))</f>
      </c>
    </row>
    <row r="163" spans="1:6" ht="12.75">
      <c r="A163" s="106">
        <v>53979</v>
      </c>
      <c r="B163" s="106"/>
      <c r="C163" s="106">
        <v>9</v>
      </c>
      <c r="D163" s="106" t="s">
        <v>128</v>
      </c>
      <c r="E163" s="134">
        <v>1998</v>
      </c>
      <c r="F163" s="12"/>
    </row>
    <row r="164" spans="1:6" ht="12.75">
      <c r="A164" s="134"/>
      <c r="B164" s="134"/>
      <c r="C164" s="134"/>
      <c r="D164" s="134"/>
      <c r="E164" s="151"/>
      <c r="F164" s="12">
        <f>IF(F163="к",C163*35,IF(F163="т",C163*6.1,IF(F163="то",C163*0.6,"")))</f>
      </c>
    </row>
    <row r="165" spans="1:6" ht="12.75">
      <c r="A165" s="106">
        <v>54159</v>
      </c>
      <c r="B165" s="106"/>
      <c r="C165" s="106">
        <v>9</v>
      </c>
      <c r="D165" s="106"/>
      <c r="E165" s="134"/>
      <c r="F165" s="12"/>
    </row>
    <row r="166" spans="1:6" ht="12.75">
      <c r="A166" s="106"/>
      <c r="B166" s="106"/>
      <c r="C166" s="106"/>
      <c r="D166" s="106"/>
      <c r="E166" s="151"/>
      <c r="F166" s="12">
        <f>IF(F165="к",C165*35,IF(F165="т",C165*6.1,IF(F165="то",C165*0.6,"")))</f>
      </c>
    </row>
    <row r="167" spans="1:6" ht="12.75">
      <c r="A167" s="106">
        <v>52897</v>
      </c>
      <c r="B167" s="106"/>
      <c r="C167" s="106">
        <v>9</v>
      </c>
      <c r="D167" s="106" t="s">
        <v>143</v>
      </c>
      <c r="E167" s="134">
        <v>2003</v>
      </c>
      <c r="F167" s="12" t="s">
        <v>321</v>
      </c>
    </row>
    <row r="168" spans="1:6" ht="12.75">
      <c r="A168" s="106"/>
      <c r="B168" s="106"/>
      <c r="C168" s="106"/>
      <c r="D168" s="106"/>
      <c r="E168" s="151"/>
      <c r="F168" s="12">
        <f>IF(F167="к",C167*35,IF(F167="т",C167*6.1,IF(F167="то",C167*0.6,"")))</f>
        <v>5.3999999999999995</v>
      </c>
    </row>
    <row r="169" spans="1:6" ht="12.75">
      <c r="A169" s="106">
        <v>52972</v>
      </c>
      <c r="B169" s="106"/>
      <c r="C169" s="106">
        <v>9</v>
      </c>
      <c r="D169" s="106" t="s">
        <v>140</v>
      </c>
      <c r="E169" s="134">
        <v>1992</v>
      </c>
      <c r="F169" s="12"/>
    </row>
    <row r="170" spans="1:6" ht="12.75">
      <c r="A170" s="106"/>
      <c r="B170" s="106"/>
      <c r="C170" s="106"/>
      <c r="D170" s="106"/>
      <c r="E170" s="151"/>
      <c r="F170" s="12">
        <f>IF(F169="к",C169*35,IF(F169="т",C169*6.1,IF(F169="то",C169*0.6,"")))</f>
      </c>
    </row>
    <row r="171" spans="1:6" ht="12.75">
      <c r="A171" s="106">
        <v>53177</v>
      </c>
      <c r="B171" s="106"/>
      <c r="C171" s="106">
        <v>9</v>
      </c>
      <c r="D171" s="106" t="s">
        <v>144</v>
      </c>
      <c r="E171" s="134">
        <v>1999</v>
      </c>
      <c r="F171" s="12" t="s">
        <v>321</v>
      </c>
    </row>
    <row r="172" spans="1:6" ht="12.75">
      <c r="A172" s="106"/>
      <c r="B172" s="106"/>
      <c r="C172" s="106"/>
      <c r="D172" s="106"/>
      <c r="E172" s="151"/>
      <c r="F172" s="12">
        <f>IF(F171="к",C171*35,IF(F171="т",C171*6.1,IF(F171="то",C171*0.6,"")))</f>
        <v>5.3999999999999995</v>
      </c>
    </row>
    <row r="173" spans="1:6" ht="12.75">
      <c r="A173" s="106">
        <v>51948</v>
      </c>
      <c r="B173" s="106"/>
      <c r="C173" s="106">
        <v>11</v>
      </c>
      <c r="D173" s="106" t="s">
        <v>137</v>
      </c>
      <c r="E173" s="134">
        <v>2000</v>
      </c>
      <c r="F173" s="12" t="s">
        <v>321</v>
      </c>
    </row>
    <row r="174" spans="1:6" ht="12.75">
      <c r="A174" s="106"/>
      <c r="B174" s="106"/>
      <c r="C174" s="106"/>
      <c r="D174" s="106"/>
      <c r="E174" s="151"/>
      <c r="F174" s="12">
        <f>IF(F173="к",C173*35,IF(F173="т",C173*6.1,IF(F173="то",C173*0.6,"")))</f>
        <v>6.6</v>
      </c>
    </row>
    <row r="175" spans="1:6" ht="12.75">
      <c r="A175" s="106">
        <v>51949</v>
      </c>
      <c r="B175" s="106"/>
      <c r="C175" s="106">
        <v>11</v>
      </c>
      <c r="D175" s="106" t="s">
        <v>139</v>
      </c>
      <c r="E175" s="134">
        <v>2003</v>
      </c>
      <c r="F175" s="12" t="s">
        <v>322</v>
      </c>
    </row>
    <row r="176" spans="1:6" ht="12.75">
      <c r="A176" s="106"/>
      <c r="B176" s="106"/>
      <c r="C176" s="106"/>
      <c r="D176" s="106"/>
      <c r="E176" s="151"/>
      <c r="F176" s="12">
        <f>IF(F175="к",C175*35,IF(F175="т",C175*6.1,IF(F175="то",C175*0.6,"")))</f>
        <v>67.1</v>
      </c>
    </row>
    <row r="177" spans="1:6" ht="12.75">
      <c r="A177" s="106">
        <v>51950</v>
      </c>
      <c r="B177" s="106"/>
      <c r="C177" s="106">
        <v>11</v>
      </c>
      <c r="D177" s="106" t="s">
        <v>138</v>
      </c>
      <c r="E177" s="134">
        <v>1999</v>
      </c>
      <c r="F177" s="12"/>
    </row>
    <row r="178" spans="1:6" ht="12.75">
      <c r="A178" s="106"/>
      <c r="B178" s="106"/>
      <c r="C178" s="106"/>
      <c r="D178" s="106"/>
      <c r="E178" s="151"/>
      <c r="F178" s="12">
        <f>IF(F177="к",C177*35,IF(F177="т",C177*6.1,IF(F177="то",C177*0.6,"")))</f>
      </c>
    </row>
    <row r="179" spans="1:6" ht="12.75">
      <c r="A179" s="106">
        <v>52051</v>
      </c>
      <c r="B179" s="106"/>
      <c r="C179" s="106">
        <v>11</v>
      </c>
      <c r="D179" s="106" t="s">
        <v>128</v>
      </c>
      <c r="E179" s="134">
        <v>2002</v>
      </c>
      <c r="F179" s="12" t="s">
        <v>321</v>
      </c>
    </row>
    <row r="180" spans="1:6" ht="12.75">
      <c r="A180" s="106"/>
      <c r="B180" s="106"/>
      <c r="C180" s="106"/>
      <c r="D180" s="106"/>
      <c r="E180" s="151"/>
      <c r="F180" s="12">
        <f>IF(F179="к",C179*35,IF(F179="т",C179*6.1,IF(F179="то",C179*0.6,"")))</f>
        <v>6.6</v>
      </c>
    </row>
    <row r="181" spans="1:6" ht="12.75">
      <c r="A181" s="106">
        <v>52052</v>
      </c>
      <c r="B181" s="106"/>
      <c r="C181" s="106">
        <v>11</v>
      </c>
      <c r="D181" s="106" t="s">
        <v>138</v>
      </c>
      <c r="E181" s="134">
        <v>1999</v>
      </c>
      <c r="F181" s="12"/>
    </row>
    <row r="182" spans="1:6" ht="12.75">
      <c r="A182" s="106"/>
      <c r="B182" s="106"/>
      <c r="C182" s="106"/>
      <c r="D182" s="106"/>
      <c r="E182" s="151"/>
      <c r="F182" s="12">
        <f>IF(F181="к",C181*35,IF(F181="т",C181*6.1,IF(F181="то",C181*0.6,"")))</f>
      </c>
    </row>
    <row r="183" spans="1:6" ht="12.75">
      <c r="A183" s="106">
        <v>52053</v>
      </c>
      <c r="B183" s="106"/>
      <c r="C183" s="106">
        <v>11</v>
      </c>
      <c r="D183" s="106" t="s">
        <v>144</v>
      </c>
      <c r="E183" s="134">
        <v>1992</v>
      </c>
      <c r="F183" s="12" t="s">
        <v>321</v>
      </c>
    </row>
    <row r="184" spans="1:6" ht="12.75">
      <c r="A184" s="106"/>
      <c r="B184" s="106"/>
      <c r="C184" s="106"/>
      <c r="D184" s="106"/>
      <c r="E184" s="151"/>
      <c r="F184" s="12">
        <f>IF(F183="к",C183*35,IF(F183="т",C183*6.1,IF(F183="то",C183*0.6,"")))</f>
        <v>6.6</v>
      </c>
    </row>
    <row r="185" spans="1:6" ht="12.75">
      <c r="A185" s="106">
        <v>52050</v>
      </c>
      <c r="B185" s="106"/>
      <c r="C185" s="106">
        <v>11</v>
      </c>
      <c r="D185" s="106" t="s">
        <v>140</v>
      </c>
      <c r="E185" s="134">
        <v>2000</v>
      </c>
      <c r="F185" s="12"/>
    </row>
    <row r="186" spans="1:6" ht="12.75">
      <c r="A186" s="106"/>
      <c r="B186" s="106"/>
      <c r="C186" s="106"/>
      <c r="D186" s="106"/>
      <c r="E186" s="107"/>
      <c r="F186" s="12">
        <f>IF(F185="к",C185*35,IF(F185="т",C185*6.1,IF(F185="то",C185*0.6,"")))</f>
      </c>
    </row>
    <row r="190" spans="1:6" ht="12.75">
      <c r="A190" s="17"/>
      <c r="B190" s="17"/>
      <c r="C190" s="17"/>
      <c r="D190" s="17"/>
      <c r="E190" s="19"/>
      <c r="F190" s="17"/>
    </row>
    <row r="191" ht="21" customHeight="1"/>
    <row r="192" ht="13.5" thickBot="1"/>
    <row r="193" spans="1:6" ht="30" customHeight="1" thickBot="1">
      <c r="A193" s="110" t="s">
        <v>126</v>
      </c>
      <c r="B193" s="110" t="s">
        <v>0</v>
      </c>
      <c r="C193" s="110" t="s">
        <v>134</v>
      </c>
      <c r="D193" s="108" t="s">
        <v>286</v>
      </c>
      <c r="E193" s="80"/>
      <c r="F193" s="36" t="s">
        <v>287</v>
      </c>
    </row>
    <row r="194" spans="1:6" ht="13.5" thickBot="1">
      <c r="A194" s="111"/>
      <c r="B194" s="111"/>
      <c r="C194" s="111"/>
      <c r="D194" s="109"/>
      <c r="E194" s="144"/>
      <c r="F194" s="9">
        <v>1</v>
      </c>
    </row>
    <row r="195" spans="1:6" ht="12.75">
      <c r="A195" s="107">
        <v>5187</v>
      </c>
      <c r="B195" s="107"/>
      <c r="C195" s="89">
        <v>11</v>
      </c>
      <c r="D195" s="150" t="s">
        <v>145</v>
      </c>
      <c r="E195" s="152">
        <v>2003</v>
      </c>
      <c r="F195" s="12" t="s">
        <v>321</v>
      </c>
    </row>
    <row r="196" spans="1:6" ht="12.75">
      <c r="A196" s="106"/>
      <c r="B196" s="106"/>
      <c r="C196" s="92"/>
      <c r="D196" s="89"/>
      <c r="E196" s="102"/>
      <c r="F196" s="12">
        <f>IF(F195="к",C195*35,IF(F195="т",C195*6.1,IF(F195="то",C195*0.6,"")))</f>
        <v>6.6</v>
      </c>
    </row>
    <row r="197" spans="1:6" ht="12.75">
      <c r="A197" s="106">
        <v>5188</v>
      </c>
      <c r="B197" s="106"/>
      <c r="C197" s="92">
        <v>11</v>
      </c>
      <c r="D197" s="88" t="s">
        <v>140</v>
      </c>
      <c r="E197" s="90">
        <v>2002</v>
      </c>
      <c r="F197" s="12"/>
    </row>
    <row r="198" spans="1:6" ht="12.75">
      <c r="A198" s="106"/>
      <c r="B198" s="106"/>
      <c r="C198" s="92"/>
      <c r="D198" s="89"/>
      <c r="E198" s="102"/>
      <c r="F198" s="12">
        <f>IF(F197="к",C197*35,IF(F197="т",C197*6.1,IF(F197="то",C197*0.6,"")))</f>
      </c>
    </row>
    <row r="199" spans="1:6" ht="12.75">
      <c r="A199" s="106">
        <v>5123</v>
      </c>
      <c r="B199" s="106"/>
      <c r="C199" s="92">
        <v>11</v>
      </c>
      <c r="D199" s="88" t="s">
        <v>128</v>
      </c>
      <c r="E199" s="90">
        <v>2000</v>
      </c>
      <c r="F199" s="12" t="s">
        <v>320</v>
      </c>
    </row>
    <row r="200" spans="1:6" ht="12.75">
      <c r="A200" s="106"/>
      <c r="B200" s="106"/>
      <c r="C200" s="92"/>
      <c r="D200" s="89"/>
      <c r="E200" s="102"/>
      <c r="F200" s="12">
        <f>IF(F199="к",C199*35,IF(F199="т",C199*6.1,IF(F199="то",C199*0.6,"")))</f>
        <v>385</v>
      </c>
    </row>
    <row r="201" spans="1:6" ht="12.75">
      <c r="A201" s="106">
        <v>52708</v>
      </c>
      <c r="B201" s="106" t="s">
        <v>2</v>
      </c>
      <c r="C201" s="92">
        <v>9</v>
      </c>
      <c r="D201" s="88" t="s">
        <v>128</v>
      </c>
      <c r="E201" s="90">
        <v>2001</v>
      </c>
      <c r="F201" s="12"/>
    </row>
    <row r="202" spans="1:6" ht="12.75">
      <c r="A202" s="106"/>
      <c r="B202" s="106"/>
      <c r="C202" s="92"/>
      <c r="D202" s="89"/>
      <c r="E202" s="102"/>
      <c r="F202" s="12">
        <f>IF(F201="к",C201*35,IF(F201="т",C201*6.1,IF(F201="то",C201*0.6,"")))</f>
      </c>
    </row>
    <row r="203" spans="1:6" ht="12.75">
      <c r="A203" s="106">
        <v>55092</v>
      </c>
      <c r="B203" s="106" t="s">
        <v>2</v>
      </c>
      <c r="C203" s="92">
        <v>9</v>
      </c>
      <c r="D203" s="88" t="s">
        <v>146</v>
      </c>
      <c r="E203" s="90">
        <v>1996</v>
      </c>
      <c r="F203" s="12" t="s">
        <v>321</v>
      </c>
    </row>
    <row r="204" spans="1:6" ht="12.75">
      <c r="A204" s="106"/>
      <c r="B204" s="106"/>
      <c r="C204" s="92"/>
      <c r="D204" s="89"/>
      <c r="E204" s="102"/>
      <c r="F204" s="12">
        <f>IF(F203="к",C203*35,IF(F203="т",C203*6.1,IF(F203="то",C203*0.6,"")))</f>
        <v>5.3999999999999995</v>
      </c>
    </row>
    <row r="205" spans="1:6" ht="12.75">
      <c r="A205" s="106">
        <v>52906</v>
      </c>
      <c r="B205" s="106" t="s">
        <v>7</v>
      </c>
      <c r="C205" s="92">
        <v>9</v>
      </c>
      <c r="D205" s="88"/>
      <c r="E205" s="90"/>
      <c r="F205" s="12" t="s">
        <v>321</v>
      </c>
    </row>
    <row r="206" spans="1:6" ht="12.75">
      <c r="A206" s="106"/>
      <c r="B206" s="106"/>
      <c r="C206" s="92"/>
      <c r="D206" s="89"/>
      <c r="E206" s="102"/>
      <c r="F206" s="12">
        <f>IF(F205="к",C205*35,IF(F205="т",C205*6.1,IF(F205="то",C205*0.6,"")))</f>
        <v>5.3999999999999995</v>
      </c>
    </row>
    <row r="207" spans="1:6" ht="12.75">
      <c r="A207" s="106">
        <v>55048</v>
      </c>
      <c r="B207" s="106" t="s">
        <v>7</v>
      </c>
      <c r="C207" s="92">
        <v>9</v>
      </c>
      <c r="D207" s="88" t="s">
        <v>137</v>
      </c>
      <c r="E207" s="90">
        <v>2002</v>
      </c>
      <c r="F207" s="12"/>
    </row>
    <row r="208" spans="1:6" ht="12.75">
      <c r="A208" s="106"/>
      <c r="B208" s="106"/>
      <c r="C208" s="92"/>
      <c r="D208" s="89"/>
      <c r="E208" s="102"/>
      <c r="F208" s="12">
        <f>IF(F207="к",C207*35,IF(F207="т",C207*6.1,IF(F207="то",C207*0.6,"")))</f>
      </c>
    </row>
    <row r="209" spans="1:6" ht="12.75">
      <c r="A209" s="106">
        <v>54891</v>
      </c>
      <c r="B209" s="106"/>
      <c r="C209" s="92">
        <v>9</v>
      </c>
      <c r="D209" s="88"/>
      <c r="E209" s="90"/>
      <c r="F209" s="12" t="s">
        <v>321</v>
      </c>
    </row>
    <row r="210" spans="1:6" ht="12.75">
      <c r="A210" s="106"/>
      <c r="B210" s="106"/>
      <c r="C210" s="92"/>
      <c r="D210" s="89"/>
      <c r="E210" s="102"/>
      <c r="F210" s="12">
        <f>IF(F209="к",C209*35,IF(F209="т",C209*6.1,IF(F209="то",C209*0.6,"")))</f>
        <v>5.3999999999999995</v>
      </c>
    </row>
    <row r="211" spans="1:6" ht="12.75">
      <c r="A211" s="106">
        <v>54892</v>
      </c>
      <c r="B211" s="106"/>
      <c r="C211" s="92">
        <v>9</v>
      </c>
      <c r="D211" s="88"/>
      <c r="E211" s="90"/>
      <c r="F211" s="12"/>
    </row>
    <row r="212" spans="1:6" ht="12.75">
      <c r="A212" s="106"/>
      <c r="B212" s="106"/>
      <c r="C212" s="92"/>
      <c r="D212" s="89"/>
      <c r="E212" s="102"/>
      <c r="F212" s="12">
        <f>IF(F211="к",C211*35,IF(F211="т",C211*6.1,IF(F211="то",C211*0.6,"")))</f>
      </c>
    </row>
    <row r="213" spans="1:6" ht="12.75">
      <c r="A213" s="106">
        <v>55130</v>
      </c>
      <c r="B213" s="106" t="s">
        <v>319</v>
      </c>
      <c r="C213" s="92">
        <v>9</v>
      </c>
      <c r="D213" s="88"/>
      <c r="E213" s="90"/>
      <c r="F213" s="12" t="s">
        <v>321</v>
      </c>
    </row>
    <row r="214" spans="1:6" ht="12.75">
      <c r="A214" s="106"/>
      <c r="B214" s="106"/>
      <c r="C214" s="92"/>
      <c r="D214" s="89"/>
      <c r="E214" s="102"/>
      <c r="F214" s="12">
        <f>IF(F213="к",C213*35,IF(F213="т",C213*6.1,IF(F213="то",C213*0.6,"")))</f>
        <v>5.3999999999999995</v>
      </c>
    </row>
    <row r="215" spans="1:6" ht="12.75">
      <c r="A215" s="106">
        <v>5378</v>
      </c>
      <c r="B215" s="106"/>
      <c r="C215" s="92">
        <v>9</v>
      </c>
      <c r="D215" s="88"/>
      <c r="E215" s="90"/>
      <c r="F215" s="12"/>
    </row>
    <row r="216" spans="1:6" ht="12.75">
      <c r="A216" s="106"/>
      <c r="B216" s="106"/>
      <c r="C216" s="92"/>
      <c r="D216" s="89"/>
      <c r="E216" s="102"/>
      <c r="F216" s="12">
        <f>IF(F215="к",C215*35,IF(F215="т",C215*6.1,IF(F215="то",C215*0.6,"")))</f>
      </c>
    </row>
    <row r="217" spans="1:6" ht="12.75">
      <c r="A217" s="106">
        <v>5186</v>
      </c>
      <c r="B217" s="106"/>
      <c r="C217" s="92">
        <v>11</v>
      </c>
      <c r="D217" s="88" t="s">
        <v>159</v>
      </c>
      <c r="E217" s="90">
        <v>1990</v>
      </c>
      <c r="F217" s="12" t="s">
        <v>322</v>
      </c>
    </row>
    <row r="218" spans="1:6" ht="12.75" customHeight="1">
      <c r="A218" s="106"/>
      <c r="B218" s="106"/>
      <c r="C218" s="92"/>
      <c r="D218" s="89"/>
      <c r="E218" s="102"/>
      <c r="F218" s="12">
        <f>IF(F217="к",C217*35,IF(F217="т",C217*6.1,IF(F217="то",C217*0.6,"")))</f>
        <v>67.1</v>
      </c>
    </row>
    <row r="219" spans="1:6" ht="15" customHeight="1">
      <c r="A219" s="106">
        <v>52885</v>
      </c>
      <c r="B219" s="106"/>
      <c r="C219" s="92">
        <v>9</v>
      </c>
      <c r="D219" s="88" t="s">
        <v>138</v>
      </c>
      <c r="E219" s="90">
        <v>2002</v>
      </c>
      <c r="F219" s="12"/>
    </row>
    <row r="220" spans="1:6" ht="12.75">
      <c r="A220" s="106"/>
      <c r="B220" s="106"/>
      <c r="C220" s="92"/>
      <c r="D220" s="89"/>
      <c r="E220" s="102"/>
      <c r="F220" s="12">
        <f>IF(F219="к",C219*35,IF(F219="т",C219*6.1,IF(F219="то",C219*0.6,"")))</f>
      </c>
    </row>
    <row r="221" spans="1:6" ht="13.5" customHeight="1">
      <c r="A221" s="106">
        <v>53995</v>
      </c>
      <c r="B221" s="106"/>
      <c r="C221" s="92">
        <v>20</v>
      </c>
      <c r="D221" s="88" t="s">
        <v>145</v>
      </c>
      <c r="E221" s="90">
        <v>2002</v>
      </c>
      <c r="F221" s="12" t="s">
        <v>321</v>
      </c>
    </row>
    <row r="222" spans="1:6" ht="12.75">
      <c r="A222" s="106"/>
      <c r="B222" s="106"/>
      <c r="C222" s="92"/>
      <c r="D222" s="89"/>
      <c r="E222" s="102"/>
      <c r="F222" s="12">
        <f>IF(F221="к",C221*35,IF(F221="т",C221*6.1,IF(F221="то",C221*0.6,"")))</f>
        <v>12</v>
      </c>
    </row>
    <row r="223" spans="1:6" ht="13.5" customHeight="1">
      <c r="A223" s="106">
        <v>52739</v>
      </c>
      <c r="B223" s="106"/>
      <c r="C223" s="92">
        <v>20</v>
      </c>
      <c r="D223" s="88" t="s">
        <v>138</v>
      </c>
      <c r="E223" s="90">
        <v>1997</v>
      </c>
      <c r="F223" s="12"/>
    </row>
    <row r="224" spans="1:6" ht="12.75">
      <c r="A224" s="106"/>
      <c r="B224" s="106"/>
      <c r="C224" s="92"/>
      <c r="D224" s="89"/>
      <c r="E224" s="102"/>
      <c r="F224" s="12">
        <f>IF(F223="к",C223*35,IF(F223="т",C223*6.1,IF(F223="то",C223*0.6,"")))</f>
      </c>
    </row>
    <row r="225" spans="1:6" ht="12.75">
      <c r="A225" s="106">
        <v>51122</v>
      </c>
      <c r="B225" s="106" t="s">
        <v>279</v>
      </c>
      <c r="C225" s="92">
        <v>24</v>
      </c>
      <c r="D225" s="88" t="s">
        <v>140</v>
      </c>
      <c r="E225" s="90">
        <v>1999</v>
      </c>
      <c r="F225" s="12" t="s">
        <v>321</v>
      </c>
    </row>
    <row r="226" spans="1:6" ht="12.75">
      <c r="A226" s="106"/>
      <c r="B226" s="106"/>
      <c r="C226" s="92"/>
      <c r="D226" s="89"/>
      <c r="E226" s="102"/>
      <c r="F226" s="12">
        <f>IF(F225="к",C225*35,IF(F225="т",C225*6.1,IF(F225="то",C225*0.6,"")))</f>
        <v>14.399999999999999</v>
      </c>
    </row>
    <row r="227" spans="1:6" ht="12.75">
      <c r="A227" s="106">
        <v>53891</v>
      </c>
      <c r="B227" s="106"/>
      <c r="C227" s="92">
        <v>9</v>
      </c>
      <c r="D227" s="88" t="s">
        <v>146</v>
      </c>
      <c r="E227" s="90">
        <v>1990</v>
      </c>
      <c r="F227" s="12"/>
    </row>
    <row r="228" spans="1:6" ht="12.75">
      <c r="A228" s="106"/>
      <c r="B228" s="106"/>
      <c r="C228" s="92"/>
      <c r="D228" s="89"/>
      <c r="E228" s="102"/>
      <c r="F228" s="12">
        <f>IF(F227="к",C227*35,IF(F227="т",C227*6.1,IF(F227="то",C227*0.6,"")))</f>
      </c>
    </row>
    <row r="229" spans="1:6" s="1" customFormat="1" ht="12.75">
      <c r="A229" s="17"/>
      <c r="B229" s="17"/>
      <c r="C229" s="17"/>
      <c r="D229" s="17"/>
      <c r="E229" s="19"/>
      <c r="F229" s="17"/>
    </row>
    <row r="230" spans="1:6" s="1" customFormat="1" ht="12.75">
      <c r="A230" s="17"/>
      <c r="B230" s="17"/>
      <c r="C230" s="17"/>
      <c r="D230" s="17"/>
      <c r="E230" s="19"/>
      <c r="F230" s="17"/>
    </row>
    <row r="231" spans="1:6" s="1" customFormat="1" ht="12.75">
      <c r="A231" s="6"/>
      <c r="B231" s="6"/>
      <c r="C231" s="6"/>
      <c r="D231" s="6"/>
      <c r="E231" s="6"/>
      <c r="F231" s="6"/>
    </row>
    <row r="232" spans="1:6" s="1" customFormat="1" ht="13.5" thickBot="1">
      <c r="A232" s="6"/>
      <c r="B232" s="6"/>
      <c r="C232" s="6"/>
      <c r="D232" s="6"/>
      <c r="E232" s="6"/>
      <c r="F232" s="6"/>
    </row>
    <row r="233" spans="1:6" s="1" customFormat="1" ht="30" customHeight="1" thickBot="1">
      <c r="A233" s="110" t="s">
        <v>126</v>
      </c>
      <c r="B233" s="110" t="s">
        <v>0</v>
      </c>
      <c r="C233" s="110" t="s">
        <v>134</v>
      </c>
      <c r="D233" s="108" t="s">
        <v>286</v>
      </c>
      <c r="E233" s="80"/>
      <c r="F233" s="36" t="s">
        <v>287</v>
      </c>
    </row>
    <row r="234" spans="1:6" s="1" customFormat="1" ht="13.5" thickBot="1">
      <c r="A234" s="111"/>
      <c r="B234" s="111"/>
      <c r="C234" s="111"/>
      <c r="D234" s="109"/>
      <c r="E234" s="144"/>
      <c r="F234" s="9">
        <v>1</v>
      </c>
    </row>
    <row r="235" spans="1:6" ht="12.75">
      <c r="A235" s="107">
        <v>51529</v>
      </c>
      <c r="B235" s="107" t="s">
        <v>63</v>
      </c>
      <c r="C235" s="89">
        <v>3</v>
      </c>
      <c r="D235" s="150"/>
      <c r="E235" s="152"/>
      <c r="F235" s="12" t="s">
        <v>321</v>
      </c>
    </row>
    <row r="236" spans="1:6" ht="12.75">
      <c r="A236" s="106"/>
      <c r="B236" s="106"/>
      <c r="C236" s="92"/>
      <c r="D236" s="89"/>
      <c r="E236" s="102"/>
      <c r="F236" s="12">
        <f>IF(F235="к",C235*35,IF(F235="т",C235*6.1,IF(F235="то",C235*0.6,"")))</f>
        <v>1.7999999999999998</v>
      </c>
    </row>
    <row r="237" spans="1:6" ht="12.75">
      <c r="A237" s="106">
        <v>51530</v>
      </c>
      <c r="B237" s="106" t="s">
        <v>63</v>
      </c>
      <c r="C237" s="92">
        <v>3</v>
      </c>
      <c r="D237" s="88"/>
      <c r="E237" s="90"/>
      <c r="F237" s="12"/>
    </row>
    <row r="238" spans="1:6" ht="12.75">
      <c r="A238" s="106"/>
      <c r="B238" s="106"/>
      <c r="C238" s="92"/>
      <c r="D238" s="89"/>
      <c r="E238" s="102"/>
      <c r="F238" s="12">
        <f>IF(F237="к",C237*35,IF(F237="т",C237*6.1,IF(F237="то",C237*0.6,"")))</f>
      </c>
    </row>
    <row r="239" spans="1:6" ht="12.75">
      <c r="A239" s="106">
        <v>52049</v>
      </c>
      <c r="B239" s="106" t="s">
        <v>63</v>
      </c>
      <c r="C239" s="92">
        <v>3</v>
      </c>
      <c r="D239" s="88"/>
      <c r="E239" s="90"/>
      <c r="F239" s="12" t="s">
        <v>322</v>
      </c>
    </row>
    <row r="240" spans="1:6" ht="12.75">
      <c r="A240" s="106"/>
      <c r="B240" s="106"/>
      <c r="C240" s="92"/>
      <c r="D240" s="89"/>
      <c r="E240" s="102"/>
      <c r="F240" s="12">
        <f>IF(F239="к",C239*35,IF(F239="т",C239*6.1,IF(F239="то",C239*0.6,"")))</f>
        <v>18.299999999999997</v>
      </c>
    </row>
    <row r="241" spans="1:6" ht="12.75">
      <c r="A241" s="106">
        <v>54711</v>
      </c>
      <c r="B241" s="106" t="s">
        <v>282</v>
      </c>
      <c r="C241" s="92">
        <v>24</v>
      </c>
      <c r="D241" s="88" t="s">
        <v>137</v>
      </c>
      <c r="E241" s="90">
        <v>1995</v>
      </c>
      <c r="F241" s="12"/>
    </row>
    <row r="242" spans="1:6" ht="12.75">
      <c r="A242" s="106"/>
      <c r="B242" s="106"/>
      <c r="C242" s="92"/>
      <c r="D242" s="89"/>
      <c r="E242" s="102"/>
      <c r="F242" s="12">
        <f>IF(F241="к",C241*35,IF(F241="т",C241*6.1,IF(F241="то",C241*0.6,"")))</f>
      </c>
    </row>
    <row r="243" spans="1:6" ht="12.75">
      <c r="A243" s="106">
        <v>51573</v>
      </c>
      <c r="B243" s="106" t="s">
        <v>2</v>
      </c>
      <c r="C243" s="92">
        <v>3</v>
      </c>
      <c r="D243" s="88"/>
      <c r="E243" s="90"/>
      <c r="F243" s="12" t="s">
        <v>321</v>
      </c>
    </row>
    <row r="244" spans="1:6" ht="12.75">
      <c r="A244" s="106"/>
      <c r="B244" s="106"/>
      <c r="C244" s="92"/>
      <c r="D244" s="89"/>
      <c r="E244" s="102"/>
      <c r="F244" s="12">
        <f>IF(F243="к",C243*35,IF(F243="т",C243*6.1,IF(F243="то",C243*0.6,"")))</f>
        <v>1.7999999999999998</v>
      </c>
    </row>
    <row r="245" spans="1:6" ht="12.75">
      <c r="A245" s="106">
        <v>54293</v>
      </c>
      <c r="B245" s="106"/>
      <c r="C245" s="92">
        <v>9</v>
      </c>
      <c r="D245" s="88" t="s">
        <v>145</v>
      </c>
      <c r="E245" s="90">
        <v>1991</v>
      </c>
      <c r="F245" s="12"/>
    </row>
    <row r="246" spans="1:6" ht="12.75">
      <c r="A246" s="106"/>
      <c r="B246" s="106"/>
      <c r="C246" s="92"/>
      <c r="D246" s="89"/>
      <c r="E246" s="102"/>
      <c r="F246" s="12">
        <f>IF(F245="к",C245*35,IF(F245="т",C245*6.1,IF(F245="то",C245*0.6,"")))</f>
      </c>
    </row>
    <row r="247" spans="1:6" ht="12.75">
      <c r="A247" s="106">
        <v>5794</v>
      </c>
      <c r="B247" s="106"/>
      <c r="C247" s="92">
        <v>9</v>
      </c>
      <c r="D247" s="88"/>
      <c r="E247" s="90"/>
      <c r="F247" s="12" t="s">
        <v>321</v>
      </c>
    </row>
    <row r="248" spans="1:6" ht="12.75">
      <c r="A248" s="106"/>
      <c r="B248" s="106"/>
      <c r="C248" s="92"/>
      <c r="D248" s="89"/>
      <c r="E248" s="102"/>
      <c r="F248" s="12">
        <f>IF(F247="к",C247*35,IF(F247="т",C247*6.1,IF(F247="то",C247*0.6,"")))</f>
        <v>5.3999999999999995</v>
      </c>
    </row>
    <row r="249" spans="1:6" ht="12.75">
      <c r="A249" s="106">
        <v>5541</v>
      </c>
      <c r="B249" s="106"/>
      <c r="C249" s="92">
        <v>9</v>
      </c>
      <c r="D249" s="88" t="s">
        <v>140</v>
      </c>
      <c r="E249" s="90">
        <v>1998</v>
      </c>
      <c r="F249" s="12"/>
    </row>
    <row r="250" spans="1:6" ht="12.75">
      <c r="A250" s="106"/>
      <c r="B250" s="106"/>
      <c r="C250" s="92"/>
      <c r="D250" s="89"/>
      <c r="E250" s="102"/>
      <c r="F250" s="12">
        <f>IF(F249="к",C249*35,IF(F249="т",C249*6.1,IF(F249="то",C249*0.6,"")))</f>
      </c>
    </row>
    <row r="251" spans="1:6" ht="12.75">
      <c r="A251" s="106">
        <v>51189</v>
      </c>
      <c r="B251" s="106"/>
      <c r="C251" s="92">
        <v>9</v>
      </c>
      <c r="D251" s="88" t="s">
        <v>137</v>
      </c>
      <c r="E251" s="90">
        <v>2001</v>
      </c>
      <c r="F251" s="12" t="s">
        <v>321</v>
      </c>
    </row>
    <row r="252" spans="1:6" ht="12.75">
      <c r="A252" s="106"/>
      <c r="B252" s="106"/>
      <c r="C252" s="92"/>
      <c r="D252" s="89"/>
      <c r="E252" s="102"/>
      <c r="F252" s="12">
        <f>IF(F251="к",C251*35,IF(F251="т",C251*6.1,IF(F251="то",C251*0.6,"")))</f>
        <v>5.3999999999999995</v>
      </c>
    </row>
    <row r="253" spans="1:6" ht="12.75">
      <c r="A253" s="106">
        <v>53898</v>
      </c>
      <c r="B253" s="106"/>
      <c r="C253" s="92">
        <v>9</v>
      </c>
      <c r="D253" s="88" t="s">
        <v>160</v>
      </c>
      <c r="E253" s="90">
        <v>1991</v>
      </c>
      <c r="F253" s="12"/>
    </row>
    <row r="254" spans="1:6" ht="12.75">
      <c r="A254" s="106"/>
      <c r="B254" s="106"/>
      <c r="C254" s="92"/>
      <c r="D254" s="89"/>
      <c r="E254" s="102"/>
      <c r="F254" s="12">
        <f>IF(F253="к",C253*35,IF(F253="т",C253*6.1,IF(F253="то",C253*0.6,"")))</f>
      </c>
    </row>
    <row r="255" spans="1:6" ht="12.75">
      <c r="A255" s="106">
        <v>55134</v>
      </c>
      <c r="B255" s="106" t="s">
        <v>6</v>
      </c>
      <c r="C255" s="92">
        <v>9</v>
      </c>
      <c r="D255" s="88"/>
      <c r="E255" s="90"/>
      <c r="F255" s="12" t="s">
        <v>322</v>
      </c>
    </row>
    <row r="256" spans="1:6" ht="12.75">
      <c r="A256" s="106"/>
      <c r="B256" s="106"/>
      <c r="C256" s="92"/>
      <c r="D256" s="89"/>
      <c r="E256" s="102"/>
      <c r="F256" s="12">
        <f>IF(F255="к",C255*35,IF(F255="т",C255*6.1,IF(F255="то",C255*0.6,"")))</f>
        <v>54.9</v>
      </c>
    </row>
    <row r="295" spans="10:23" ht="12.75"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0:23" ht="12.75"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304" ht="12.75" customHeight="1"/>
    <row r="311" spans="10:23" ht="12.75"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0:23" ht="12.75"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0:23" ht="12.75"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0:23" ht="12.75"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0:23" ht="12.75"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0:23" ht="12.75"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0:23" ht="12.75"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0:23" ht="12.75"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49" ht="12.75">
      <c r="F349" s="22"/>
    </row>
    <row r="350" ht="12.75">
      <c r="F350" s="22"/>
    </row>
    <row r="351" ht="12.75">
      <c r="F351" s="22"/>
    </row>
    <row r="352" ht="12.75">
      <c r="F352" s="22"/>
    </row>
    <row r="353" ht="12.75">
      <c r="F353" s="22"/>
    </row>
    <row r="354" ht="12.75">
      <c r="F354" s="22"/>
    </row>
    <row r="355" ht="12.75">
      <c r="F355" s="22"/>
    </row>
    <row r="378" ht="12.75">
      <c r="F378" s="22"/>
    </row>
    <row r="379" ht="12.75">
      <c r="F379" s="22"/>
    </row>
    <row r="380" ht="12.75">
      <c r="F380" s="22"/>
    </row>
    <row r="381" ht="12.75">
      <c r="F381" s="22"/>
    </row>
    <row r="382" ht="12.75">
      <c r="F382" s="22"/>
    </row>
    <row r="383" ht="12.75">
      <c r="F383" s="22"/>
    </row>
    <row r="384" ht="12.75">
      <c r="F384" s="22"/>
    </row>
    <row r="385" ht="12.75">
      <c r="F385" s="22"/>
    </row>
    <row r="386" ht="12.75">
      <c r="F386" s="22"/>
    </row>
    <row r="387" ht="12.75">
      <c r="F387" s="22"/>
    </row>
    <row r="388" ht="12.75">
      <c r="F388" s="22"/>
    </row>
    <row r="389" ht="12.75">
      <c r="F389" s="22"/>
    </row>
    <row r="390" ht="12.75">
      <c r="F390" s="22"/>
    </row>
    <row r="391" ht="12.75">
      <c r="F391" s="22"/>
    </row>
    <row r="392" ht="12.75">
      <c r="F392" s="22"/>
    </row>
    <row r="393" ht="12.75">
      <c r="F393" s="22"/>
    </row>
    <row r="394" ht="12.75">
      <c r="F394" s="22"/>
    </row>
    <row r="395" ht="12.75">
      <c r="F395" s="22"/>
    </row>
    <row r="396" ht="12.75">
      <c r="F396" s="22"/>
    </row>
    <row r="397" ht="12.75">
      <c r="F397" s="22"/>
    </row>
    <row r="398" ht="12.75">
      <c r="F398" s="22"/>
    </row>
    <row r="399" ht="12.75">
      <c r="F399" s="22"/>
    </row>
    <row r="400" ht="12.75">
      <c r="F400" s="22"/>
    </row>
    <row r="401" ht="12.75">
      <c r="F401" s="22"/>
    </row>
    <row r="402" ht="12.75">
      <c r="F402" s="22"/>
    </row>
    <row r="403" ht="12.75">
      <c r="F403" s="22"/>
    </row>
    <row r="404" ht="12.75">
      <c r="F404" s="22"/>
    </row>
    <row r="405" ht="12.75">
      <c r="F405" s="22"/>
    </row>
    <row r="406" ht="12.75">
      <c r="F406" s="22"/>
    </row>
    <row r="407" ht="12.75">
      <c r="F407" s="22"/>
    </row>
  </sheetData>
  <mergeCells count="542">
    <mergeCell ref="H37:H38"/>
    <mergeCell ref="G37:G38"/>
    <mergeCell ref="H33:H34"/>
    <mergeCell ref="J35:J36"/>
    <mergeCell ref="H35:H36"/>
    <mergeCell ref="G35:G36"/>
    <mergeCell ref="I33:I34"/>
    <mergeCell ref="I35:I36"/>
    <mergeCell ref="A33:A34"/>
    <mergeCell ref="E33:E34"/>
    <mergeCell ref="D33:D34"/>
    <mergeCell ref="K5:K6"/>
    <mergeCell ref="A29:A30"/>
    <mergeCell ref="B31:B32"/>
    <mergeCell ref="A31:A32"/>
    <mergeCell ref="C31:C32"/>
    <mergeCell ref="J19:J20"/>
    <mergeCell ref="B29:B30"/>
    <mergeCell ref="C29:C30"/>
    <mergeCell ref="D29:D30"/>
    <mergeCell ref="E29:E30"/>
    <mergeCell ref="F29:F30"/>
    <mergeCell ref="J29:J30"/>
    <mergeCell ref="E19:E20"/>
    <mergeCell ref="J21:J22"/>
    <mergeCell ref="H21:H22"/>
    <mergeCell ref="I19:I20"/>
    <mergeCell ref="G21:G22"/>
    <mergeCell ref="I25:I26"/>
    <mergeCell ref="I27:I28"/>
    <mergeCell ref="F27:F28"/>
    <mergeCell ref="J23:J24"/>
    <mergeCell ref="F17:F18"/>
    <mergeCell ref="G17:G18"/>
    <mergeCell ref="J17:J18"/>
    <mergeCell ref="F15:F16"/>
    <mergeCell ref="G15:G16"/>
    <mergeCell ref="H15:H16"/>
    <mergeCell ref="I17:I18"/>
    <mergeCell ref="H5:H6"/>
    <mergeCell ref="G5:G6"/>
    <mergeCell ref="F5:F6"/>
    <mergeCell ref="J11:J12"/>
    <mergeCell ref="G7:G8"/>
    <mergeCell ref="H7:H8"/>
    <mergeCell ref="J7:J8"/>
    <mergeCell ref="J9:J10"/>
    <mergeCell ref="G11:G12"/>
    <mergeCell ref="I9:I10"/>
    <mergeCell ref="A207:A208"/>
    <mergeCell ref="E205:E206"/>
    <mergeCell ref="B233:B234"/>
    <mergeCell ref="C233:C234"/>
    <mergeCell ref="D233:E234"/>
    <mergeCell ref="D207:D208"/>
    <mergeCell ref="D205:D206"/>
    <mergeCell ref="A225:A226"/>
    <mergeCell ref="A213:A214"/>
    <mergeCell ref="D225:D226"/>
    <mergeCell ref="E149:E150"/>
    <mergeCell ref="B171:B172"/>
    <mergeCell ref="C171:C172"/>
    <mergeCell ref="D171:D172"/>
    <mergeCell ref="B155:B156"/>
    <mergeCell ref="C155:C156"/>
    <mergeCell ref="D155:D156"/>
    <mergeCell ref="E165:E166"/>
    <mergeCell ref="E151:E152"/>
    <mergeCell ref="B167:B168"/>
    <mergeCell ref="C97:C98"/>
    <mergeCell ref="D97:D98"/>
    <mergeCell ref="E93:E94"/>
    <mergeCell ref="E143:E144"/>
    <mergeCell ref="E125:E126"/>
    <mergeCell ref="E119:E120"/>
    <mergeCell ref="E123:E124"/>
    <mergeCell ref="D121:D122"/>
    <mergeCell ref="E121:E122"/>
    <mergeCell ref="D117:D118"/>
    <mergeCell ref="A89:A90"/>
    <mergeCell ref="B89:B90"/>
    <mergeCell ref="C89:C90"/>
    <mergeCell ref="D89:E90"/>
    <mergeCell ref="B139:B140"/>
    <mergeCell ref="C139:C140"/>
    <mergeCell ref="C91:C92"/>
    <mergeCell ref="C207:C208"/>
    <mergeCell ref="B205:B206"/>
    <mergeCell ref="C205:C206"/>
    <mergeCell ref="B121:B122"/>
    <mergeCell ref="C121:C122"/>
    <mergeCell ref="B111:B112"/>
    <mergeCell ref="C111:C112"/>
    <mergeCell ref="E251:E252"/>
    <mergeCell ref="E155:E156"/>
    <mergeCell ref="A155:A156"/>
    <mergeCell ref="B243:B244"/>
    <mergeCell ref="C243:C244"/>
    <mergeCell ref="D243:D244"/>
    <mergeCell ref="E243:E244"/>
    <mergeCell ref="A243:A244"/>
    <mergeCell ref="E213:E214"/>
    <mergeCell ref="D165:D166"/>
    <mergeCell ref="A251:A252"/>
    <mergeCell ref="B249:B250"/>
    <mergeCell ref="C249:C250"/>
    <mergeCell ref="D249:D250"/>
    <mergeCell ref="B251:B252"/>
    <mergeCell ref="C251:C252"/>
    <mergeCell ref="D251:D252"/>
    <mergeCell ref="E249:E250"/>
    <mergeCell ref="A249:A250"/>
    <mergeCell ref="B127:B128"/>
    <mergeCell ref="C127:C128"/>
    <mergeCell ref="D127:D128"/>
    <mergeCell ref="E127:E128"/>
    <mergeCell ref="A127:A128"/>
    <mergeCell ref="E153:E154"/>
    <mergeCell ref="D209:D210"/>
    <mergeCell ref="A139:A140"/>
    <mergeCell ref="A125:A126"/>
    <mergeCell ref="B123:B124"/>
    <mergeCell ref="C123:C124"/>
    <mergeCell ref="D123:D124"/>
    <mergeCell ref="B125:B126"/>
    <mergeCell ref="C125:C126"/>
    <mergeCell ref="D125:D126"/>
    <mergeCell ref="A123:A124"/>
    <mergeCell ref="A121:A122"/>
    <mergeCell ref="A119:A120"/>
    <mergeCell ref="B117:B118"/>
    <mergeCell ref="C117:C118"/>
    <mergeCell ref="B119:B120"/>
    <mergeCell ref="C119:C120"/>
    <mergeCell ref="A117:A118"/>
    <mergeCell ref="B115:B116"/>
    <mergeCell ref="C115:C116"/>
    <mergeCell ref="D115:D116"/>
    <mergeCell ref="A115:A116"/>
    <mergeCell ref="D119:D120"/>
    <mergeCell ref="E107:E108"/>
    <mergeCell ref="E111:E112"/>
    <mergeCell ref="E109:E110"/>
    <mergeCell ref="E113:E114"/>
    <mergeCell ref="E117:E118"/>
    <mergeCell ref="E115:E116"/>
    <mergeCell ref="D109:D110"/>
    <mergeCell ref="A109:A110"/>
    <mergeCell ref="C113:C114"/>
    <mergeCell ref="D113:D114"/>
    <mergeCell ref="A113:A114"/>
    <mergeCell ref="B113:B114"/>
    <mergeCell ref="A107:A108"/>
    <mergeCell ref="D111:D112"/>
    <mergeCell ref="C105:C106"/>
    <mergeCell ref="D105:D106"/>
    <mergeCell ref="B107:B108"/>
    <mergeCell ref="C107:C108"/>
    <mergeCell ref="D107:D108"/>
    <mergeCell ref="A111:A112"/>
    <mergeCell ref="B109:B110"/>
    <mergeCell ref="C109:C110"/>
    <mergeCell ref="E101:E102"/>
    <mergeCell ref="E105:E106"/>
    <mergeCell ref="A105:A106"/>
    <mergeCell ref="B103:B104"/>
    <mergeCell ref="C103:C104"/>
    <mergeCell ref="D103:D104"/>
    <mergeCell ref="E103:E104"/>
    <mergeCell ref="A103:A104"/>
    <mergeCell ref="A101:A102"/>
    <mergeCell ref="B105:B106"/>
    <mergeCell ref="B99:B100"/>
    <mergeCell ref="C99:C100"/>
    <mergeCell ref="D99:D100"/>
    <mergeCell ref="B101:B102"/>
    <mergeCell ref="C101:C102"/>
    <mergeCell ref="D101:D102"/>
    <mergeCell ref="E99:E100"/>
    <mergeCell ref="A99:A100"/>
    <mergeCell ref="E95:E96"/>
    <mergeCell ref="E97:E98"/>
    <mergeCell ref="B97:B98"/>
    <mergeCell ref="B95:B96"/>
    <mergeCell ref="C95:C96"/>
    <mergeCell ref="D95:D96"/>
    <mergeCell ref="A95:A96"/>
    <mergeCell ref="A97:A98"/>
    <mergeCell ref="A93:A94"/>
    <mergeCell ref="A255:A256"/>
    <mergeCell ref="B255:B256"/>
    <mergeCell ref="C255:C256"/>
    <mergeCell ref="A211:A212"/>
    <mergeCell ref="C211:C212"/>
    <mergeCell ref="C209:C210"/>
    <mergeCell ref="A165:A166"/>
    <mergeCell ref="C165:C166"/>
    <mergeCell ref="B241:B242"/>
    <mergeCell ref="D255:D256"/>
    <mergeCell ref="E255:E256"/>
    <mergeCell ref="B149:B150"/>
    <mergeCell ref="B163:B164"/>
    <mergeCell ref="E211:E212"/>
    <mergeCell ref="B211:B212"/>
    <mergeCell ref="B209:B210"/>
    <mergeCell ref="B165:B166"/>
    <mergeCell ref="B153:B154"/>
    <mergeCell ref="B151:B152"/>
    <mergeCell ref="B147:B148"/>
    <mergeCell ref="C147:C148"/>
    <mergeCell ref="D147:D148"/>
    <mergeCell ref="A147:A148"/>
    <mergeCell ref="D139:E140"/>
    <mergeCell ref="E145:E146"/>
    <mergeCell ref="E147:E148"/>
    <mergeCell ref="C145:C146"/>
    <mergeCell ref="D145:D146"/>
    <mergeCell ref="D143:D144"/>
    <mergeCell ref="A241:A242"/>
    <mergeCell ref="E209:E210"/>
    <mergeCell ref="D211:D212"/>
    <mergeCell ref="B213:B214"/>
    <mergeCell ref="C213:C214"/>
    <mergeCell ref="D213:D214"/>
    <mergeCell ref="A233:A234"/>
    <mergeCell ref="E235:E236"/>
    <mergeCell ref="B235:B236"/>
    <mergeCell ref="C235:C236"/>
    <mergeCell ref="E239:E240"/>
    <mergeCell ref="C241:C242"/>
    <mergeCell ref="D241:D242"/>
    <mergeCell ref="E241:E242"/>
    <mergeCell ref="D235:D236"/>
    <mergeCell ref="B225:B226"/>
    <mergeCell ref="B223:B224"/>
    <mergeCell ref="C221:C222"/>
    <mergeCell ref="C223:C224"/>
    <mergeCell ref="C225:C226"/>
    <mergeCell ref="D237:D238"/>
    <mergeCell ref="B239:B240"/>
    <mergeCell ref="C239:C240"/>
    <mergeCell ref="D239:D240"/>
    <mergeCell ref="A149:A150"/>
    <mergeCell ref="A153:A154"/>
    <mergeCell ref="C153:C154"/>
    <mergeCell ref="D153:D154"/>
    <mergeCell ref="C149:C150"/>
    <mergeCell ref="D149:D150"/>
    <mergeCell ref="C151:C152"/>
    <mergeCell ref="D151:D152"/>
    <mergeCell ref="C247:C248"/>
    <mergeCell ref="D247:D248"/>
    <mergeCell ref="E247:E248"/>
    <mergeCell ref="A151:A152"/>
    <mergeCell ref="C215:C216"/>
    <mergeCell ref="D215:D216"/>
    <mergeCell ref="A163:A164"/>
    <mergeCell ref="A169:A170"/>
    <mergeCell ref="A205:A206"/>
    <mergeCell ref="D203:D204"/>
    <mergeCell ref="E237:E238"/>
    <mergeCell ref="C169:C170"/>
    <mergeCell ref="D169:D170"/>
    <mergeCell ref="E203:E204"/>
    <mergeCell ref="E201:E202"/>
    <mergeCell ref="E207:E208"/>
    <mergeCell ref="E225:E226"/>
    <mergeCell ref="E227:E228"/>
    <mergeCell ref="E171:E172"/>
    <mergeCell ref="C237:C238"/>
    <mergeCell ref="C163:C164"/>
    <mergeCell ref="D163:D164"/>
    <mergeCell ref="E163:E164"/>
    <mergeCell ref="E167:E168"/>
    <mergeCell ref="C167:C168"/>
    <mergeCell ref="D167:D168"/>
    <mergeCell ref="B253:B254"/>
    <mergeCell ref="C253:C254"/>
    <mergeCell ref="D253:D254"/>
    <mergeCell ref="B227:B228"/>
    <mergeCell ref="C227:C228"/>
    <mergeCell ref="D227:D228"/>
    <mergeCell ref="B245:B246"/>
    <mergeCell ref="C245:C246"/>
    <mergeCell ref="D245:D246"/>
    <mergeCell ref="B247:B248"/>
    <mergeCell ref="E253:E254"/>
    <mergeCell ref="A253:A254"/>
    <mergeCell ref="A227:A228"/>
    <mergeCell ref="E245:E246"/>
    <mergeCell ref="A245:A246"/>
    <mergeCell ref="A247:A248"/>
    <mergeCell ref="A237:A238"/>
    <mergeCell ref="A235:A236"/>
    <mergeCell ref="A239:A240"/>
    <mergeCell ref="B237:B238"/>
    <mergeCell ref="E169:E170"/>
    <mergeCell ref="A183:A184"/>
    <mergeCell ref="E183:E184"/>
    <mergeCell ref="A181:A182"/>
    <mergeCell ref="B181:B182"/>
    <mergeCell ref="A175:A176"/>
    <mergeCell ref="E179:E180"/>
    <mergeCell ref="A179:A180"/>
    <mergeCell ref="A177:A178"/>
    <mergeCell ref="B179:B180"/>
    <mergeCell ref="A223:A224"/>
    <mergeCell ref="A221:A222"/>
    <mergeCell ref="D219:D220"/>
    <mergeCell ref="E219:E220"/>
    <mergeCell ref="E223:E224"/>
    <mergeCell ref="D221:D222"/>
    <mergeCell ref="E221:E222"/>
    <mergeCell ref="D223:D224"/>
    <mergeCell ref="B221:B222"/>
    <mergeCell ref="B193:B194"/>
    <mergeCell ref="A219:A220"/>
    <mergeCell ref="B219:B220"/>
    <mergeCell ref="B185:B186"/>
    <mergeCell ref="A209:A210"/>
    <mergeCell ref="A193:A194"/>
    <mergeCell ref="A203:A204"/>
    <mergeCell ref="B201:B202"/>
    <mergeCell ref="A201:A202"/>
    <mergeCell ref="B203:B204"/>
    <mergeCell ref="B217:B218"/>
    <mergeCell ref="A215:A216"/>
    <mergeCell ref="B215:B216"/>
    <mergeCell ref="A217:A218"/>
    <mergeCell ref="B195:B196"/>
    <mergeCell ref="C195:C196"/>
    <mergeCell ref="E195:E196"/>
    <mergeCell ref="C219:C220"/>
    <mergeCell ref="C217:C218"/>
    <mergeCell ref="B207:B208"/>
    <mergeCell ref="E215:E216"/>
    <mergeCell ref="D199:D200"/>
    <mergeCell ref="E199:E200"/>
    <mergeCell ref="D195:D196"/>
    <mergeCell ref="D217:D218"/>
    <mergeCell ref="E217:E218"/>
    <mergeCell ref="C185:C186"/>
    <mergeCell ref="C199:C200"/>
    <mergeCell ref="C197:C198"/>
    <mergeCell ref="C193:C194"/>
    <mergeCell ref="D193:E194"/>
    <mergeCell ref="C201:C202"/>
    <mergeCell ref="D201:D202"/>
    <mergeCell ref="C203:C204"/>
    <mergeCell ref="E185:E186"/>
    <mergeCell ref="C183:C184"/>
    <mergeCell ref="D183:D184"/>
    <mergeCell ref="E177:E178"/>
    <mergeCell ref="E181:E182"/>
    <mergeCell ref="C181:C182"/>
    <mergeCell ref="C179:C180"/>
    <mergeCell ref="D179:D180"/>
    <mergeCell ref="C177:C178"/>
    <mergeCell ref="D177:D178"/>
    <mergeCell ref="B169:B170"/>
    <mergeCell ref="A173:A174"/>
    <mergeCell ref="B173:B174"/>
    <mergeCell ref="D185:D186"/>
    <mergeCell ref="A185:A186"/>
    <mergeCell ref="B183:B184"/>
    <mergeCell ref="B175:B176"/>
    <mergeCell ref="B177:B178"/>
    <mergeCell ref="D181:D182"/>
    <mergeCell ref="C173:C174"/>
    <mergeCell ref="D173:D174"/>
    <mergeCell ref="E173:E174"/>
    <mergeCell ref="C175:C176"/>
    <mergeCell ref="E175:E176"/>
    <mergeCell ref="D175:D176"/>
    <mergeCell ref="E157:E158"/>
    <mergeCell ref="E161:E162"/>
    <mergeCell ref="E159:E160"/>
    <mergeCell ref="C161:C162"/>
    <mergeCell ref="D161:D162"/>
    <mergeCell ref="D159:D160"/>
    <mergeCell ref="C157:C158"/>
    <mergeCell ref="D157:D158"/>
    <mergeCell ref="C159:C160"/>
    <mergeCell ref="A199:A200"/>
    <mergeCell ref="D197:D198"/>
    <mergeCell ref="A197:A198"/>
    <mergeCell ref="E197:E198"/>
    <mergeCell ref="B199:B200"/>
    <mergeCell ref="B197:B198"/>
    <mergeCell ref="A195:A196"/>
    <mergeCell ref="B157:B158"/>
    <mergeCell ref="A145:A146"/>
    <mergeCell ref="A159:A160"/>
    <mergeCell ref="A157:A158"/>
    <mergeCell ref="A161:A162"/>
    <mergeCell ref="B161:B162"/>
    <mergeCell ref="B159:B160"/>
    <mergeCell ref="A167:A168"/>
    <mergeCell ref="A171:A172"/>
    <mergeCell ref="A143:A144"/>
    <mergeCell ref="B143:B144"/>
    <mergeCell ref="C143:C144"/>
    <mergeCell ref="B145:B146"/>
    <mergeCell ref="A141:A142"/>
    <mergeCell ref="C13:C14"/>
    <mergeCell ref="B13:B14"/>
    <mergeCell ref="E141:E142"/>
    <mergeCell ref="B141:B142"/>
    <mergeCell ref="C141:C142"/>
    <mergeCell ref="D141:D142"/>
    <mergeCell ref="A91:A92"/>
    <mergeCell ref="B91:B92"/>
    <mergeCell ref="D91:D92"/>
    <mergeCell ref="B93:B94"/>
    <mergeCell ref="C93:C94"/>
    <mergeCell ref="B33:B34"/>
    <mergeCell ref="E91:E92"/>
    <mergeCell ref="D93:D94"/>
    <mergeCell ref="C35:C36"/>
    <mergeCell ref="C37:C38"/>
    <mergeCell ref="D35:D36"/>
    <mergeCell ref="E35:E36"/>
    <mergeCell ref="E37:E38"/>
    <mergeCell ref="F7:F8"/>
    <mergeCell ref="H17:H18"/>
    <mergeCell ref="B9:B10"/>
    <mergeCell ref="C9:C10"/>
    <mergeCell ref="D9:E10"/>
    <mergeCell ref="C7:C8"/>
    <mergeCell ref="H9:H10"/>
    <mergeCell ref="H11:H12"/>
    <mergeCell ref="F13:F14"/>
    <mergeCell ref="B17:B18"/>
    <mergeCell ref="B11:B12"/>
    <mergeCell ref="I11:I12"/>
    <mergeCell ref="F19:F20"/>
    <mergeCell ref="G19:G20"/>
    <mergeCell ref="H19:H20"/>
    <mergeCell ref="D13:D14"/>
    <mergeCell ref="C17:C18"/>
    <mergeCell ref="G13:G14"/>
    <mergeCell ref="H13:H14"/>
    <mergeCell ref="F11:F12"/>
    <mergeCell ref="F9:F10"/>
    <mergeCell ref="E13:E14"/>
    <mergeCell ref="E11:E12"/>
    <mergeCell ref="C33:C34"/>
    <mergeCell ref="E25:E26"/>
    <mergeCell ref="C11:C12"/>
    <mergeCell ref="F33:F34"/>
    <mergeCell ref="F21:F22"/>
    <mergeCell ref="E23:E24"/>
    <mergeCell ref="F23:F24"/>
    <mergeCell ref="D7:D8"/>
    <mergeCell ref="E7:E8"/>
    <mergeCell ref="C5:C6"/>
    <mergeCell ref="E5:E6"/>
    <mergeCell ref="D5:D6"/>
    <mergeCell ref="G9:G10"/>
    <mergeCell ref="D11:D12"/>
    <mergeCell ref="D15:D16"/>
    <mergeCell ref="A5:A6"/>
    <mergeCell ref="B5:B6"/>
    <mergeCell ref="B7:B8"/>
    <mergeCell ref="A7:A8"/>
    <mergeCell ref="A9:A10"/>
    <mergeCell ref="B15:B16"/>
    <mergeCell ref="C15:C16"/>
    <mergeCell ref="D21:D22"/>
    <mergeCell ref="A15:A16"/>
    <mergeCell ref="D17:D18"/>
    <mergeCell ref="E17:E18"/>
    <mergeCell ref="C19:C20"/>
    <mergeCell ref="D19:D20"/>
    <mergeCell ref="E15:E16"/>
    <mergeCell ref="A19:A20"/>
    <mergeCell ref="B19:B20"/>
    <mergeCell ref="A17:A18"/>
    <mergeCell ref="E31:E32"/>
    <mergeCell ref="G23:G24"/>
    <mergeCell ref="G27:G28"/>
    <mergeCell ref="H23:H24"/>
    <mergeCell ref="G29:G30"/>
    <mergeCell ref="H29:H30"/>
    <mergeCell ref="F31:I32"/>
    <mergeCell ref="H27:H28"/>
    <mergeCell ref="I29:I30"/>
    <mergeCell ref="F25:F26"/>
    <mergeCell ref="J39:J40"/>
    <mergeCell ref="H39:H40"/>
    <mergeCell ref="G33:G34"/>
    <mergeCell ref="J25:J26"/>
    <mergeCell ref="J27:J28"/>
    <mergeCell ref="J33:J34"/>
    <mergeCell ref="H25:H26"/>
    <mergeCell ref="G25:G26"/>
    <mergeCell ref="I37:I38"/>
    <mergeCell ref="J37:J38"/>
    <mergeCell ref="D3:E4"/>
    <mergeCell ref="E27:E28"/>
    <mergeCell ref="A3:A4"/>
    <mergeCell ref="B3:B4"/>
    <mergeCell ref="C3:C4"/>
    <mergeCell ref="C27:C28"/>
    <mergeCell ref="B21:B22"/>
    <mergeCell ref="A13:A14"/>
    <mergeCell ref="A21:A22"/>
    <mergeCell ref="A11:A12"/>
    <mergeCell ref="F35:F36"/>
    <mergeCell ref="A37:B38"/>
    <mergeCell ref="F37:F38"/>
    <mergeCell ref="E21:E22"/>
    <mergeCell ref="C21:C22"/>
    <mergeCell ref="A35:A36"/>
    <mergeCell ref="B35:B36"/>
    <mergeCell ref="D27:D28"/>
    <mergeCell ref="B27:B28"/>
    <mergeCell ref="A27:A28"/>
    <mergeCell ref="G3:G4"/>
    <mergeCell ref="H3:H4"/>
    <mergeCell ref="J3:J4"/>
    <mergeCell ref="F3:F4"/>
    <mergeCell ref="I3:I4"/>
    <mergeCell ref="D37:D38"/>
    <mergeCell ref="A23:A24"/>
    <mergeCell ref="B23:B24"/>
    <mergeCell ref="C23:C24"/>
    <mergeCell ref="D23:D24"/>
    <mergeCell ref="A25:A26"/>
    <mergeCell ref="C25:C26"/>
    <mergeCell ref="B25:B26"/>
    <mergeCell ref="D31:D32"/>
    <mergeCell ref="D25:D26"/>
    <mergeCell ref="I21:I22"/>
    <mergeCell ref="I23:I24"/>
    <mergeCell ref="J5:J6"/>
    <mergeCell ref="J13:J14"/>
    <mergeCell ref="I5:I6"/>
    <mergeCell ref="I7:I8"/>
    <mergeCell ref="I13:I14"/>
    <mergeCell ref="I15:I16"/>
    <mergeCell ref="J15:J16"/>
  </mergeCells>
  <printOptions/>
  <pageMargins left="0.64" right="0.53" top="0.25" bottom="0.28" header="0" footer="0"/>
  <pageSetup horizontalDpi="120" verticalDpi="12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/>
  <dimension ref="A1:W419"/>
  <sheetViews>
    <sheetView zoomScale="50" zoomScaleNormal="50" workbookViewId="0" topLeftCell="A2">
      <selection activeCell="D58" sqref="D58"/>
    </sheetView>
  </sheetViews>
  <sheetFormatPr defaultColWidth="9.00390625" defaultRowHeight="12.75"/>
  <cols>
    <col min="1" max="1" width="7.625" style="6" customWidth="1"/>
    <col min="2" max="2" width="13.00390625" style="6" customWidth="1"/>
    <col min="3" max="3" width="11.00390625" style="6" customWidth="1"/>
    <col min="4" max="4" width="5.875" style="6" customWidth="1"/>
    <col min="5" max="5" width="6.25390625" style="6" customWidth="1"/>
    <col min="6" max="6" width="11.875" style="6" customWidth="1"/>
    <col min="7" max="7" width="8.375" style="0" customWidth="1"/>
    <col min="8" max="8" width="11.125" style="0" customWidth="1"/>
    <col min="9" max="9" width="10.00390625" style="0" customWidth="1"/>
    <col min="10" max="10" width="11.75390625" style="0" customWidth="1"/>
    <col min="11" max="16" width="3.75390625" style="0" customWidth="1"/>
    <col min="18" max="18" width="34.75390625" style="0" customWidth="1"/>
  </cols>
  <sheetData>
    <row r="1" ht="21" customHeight="1">
      <c r="A1" s="2" t="s">
        <v>354</v>
      </c>
    </row>
    <row r="2" ht="13.5" thickBot="1"/>
    <row r="3" spans="1:13" ht="29.25" customHeight="1">
      <c r="A3" s="110" t="s">
        <v>126</v>
      </c>
      <c r="B3" s="110" t="s">
        <v>0</v>
      </c>
      <c r="C3" s="110" t="s">
        <v>134</v>
      </c>
      <c r="D3" s="108" t="s">
        <v>336</v>
      </c>
      <c r="E3" s="80"/>
      <c r="F3" s="108" t="s">
        <v>342</v>
      </c>
      <c r="G3" s="108" t="s">
        <v>351</v>
      </c>
      <c r="H3" s="108" t="s">
        <v>352</v>
      </c>
      <c r="I3" s="108" t="s">
        <v>353</v>
      </c>
      <c r="J3" s="110" t="s">
        <v>350</v>
      </c>
      <c r="M3" t="s">
        <v>309</v>
      </c>
    </row>
    <row r="4" spans="1:10" ht="15" customHeight="1">
      <c r="A4" s="82"/>
      <c r="B4" s="82"/>
      <c r="C4" s="82"/>
      <c r="D4" s="97"/>
      <c r="E4" s="81"/>
      <c r="F4" s="97"/>
      <c r="G4" s="97"/>
      <c r="H4" s="97"/>
      <c r="I4" s="97"/>
      <c r="J4" s="82"/>
    </row>
    <row r="5" spans="1:10" ht="12.75" customHeight="1">
      <c r="A5" s="86">
        <v>54002</v>
      </c>
      <c r="B5" s="86" t="s">
        <v>27</v>
      </c>
      <c r="C5" s="92">
        <v>40</v>
      </c>
      <c r="D5" s="93">
        <v>1</v>
      </c>
      <c r="E5" s="95" t="s">
        <v>337</v>
      </c>
      <c r="F5" s="104" t="s">
        <v>320</v>
      </c>
      <c r="G5" s="112">
        <v>394000</v>
      </c>
      <c r="H5" s="112">
        <v>394000</v>
      </c>
      <c r="I5" s="106">
        <v>31200</v>
      </c>
      <c r="J5" s="112">
        <f>G5+H5+I5</f>
        <v>819200</v>
      </c>
    </row>
    <row r="6" spans="1:10" ht="12.75">
      <c r="A6" s="86"/>
      <c r="B6" s="86"/>
      <c r="C6" s="92"/>
      <c r="D6" s="94"/>
      <c r="E6" s="96"/>
      <c r="F6" s="104"/>
      <c r="G6" s="112"/>
      <c r="H6" s="112"/>
      <c r="I6" s="106"/>
      <c r="J6" s="112"/>
    </row>
    <row r="7" spans="1:10" ht="12.75" customHeight="1">
      <c r="A7" s="86">
        <v>54130</v>
      </c>
      <c r="B7" s="86" t="s">
        <v>28</v>
      </c>
      <c r="C7" s="92">
        <v>40</v>
      </c>
      <c r="D7" s="93">
        <v>1</v>
      </c>
      <c r="E7" s="95" t="s">
        <v>337</v>
      </c>
      <c r="F7" s="104" t="s">
        <v>320</v>
      </c>
      <c r="G7" s="112">
        <v>394000</v>
      </c>
      <c r="H7" s="112">
        <v>394000</v>
      </c>
      <c r="I7" s="106">
        <v>31200</v>
      </c>
      <c r="J7" s="112">
        <f>G7+H7+I7</f>
        <v>819200</v>
      </c>
    </row>
    <row r="8" spans="1:10" ht="12.75">
      <c r="A8" s="86"/>
      <c r="B8" s="86"/>
      <c r="C8" s="92"/>
      <c r="D8" s="94"/>
      <c r="E8" s="96"/>
      <c r="F8" s="104"/>
      <c r="G8" s="112"/>
      <c r="H8" s="112"/>
      <c r="I8" s="106"/>
      <c r="J8" s="112"/>
    </row>
    <row r="9" spans="1:10" ht="12.75">
      <c r="A9" s="112" t="s">
        <v>359</v>
      </c>
      <c r="B9" s="112"/>
      <c r="C9" s="112"/>
      <c r="D9" s="114"/>
      <c r="E9" s="114"/>
      <c r="F9" s="112"/>
      <c r="G9" s="112"/>
      <c r="H9" s="112"/>
      <c r="I9" s="112"/>
      <c r="J9" s="112">
        <f>SUM(J5:J8)</f>
        <v>1638400</v>
      </c>
    </row>
    <row r="10" spans="1:10" ht="12.75">
      <c r="A10" s="112"/>
      <c r="B10" s="112"/>
      <c r="C10" s="112"/>
      <c r="D10" s="121"/>
      <c r="E10" s="121"/>
      <c r="F10" s="112"/>
      <c r="G10" s="112"/>
      <c r="H10" s="112"/>
      <c r="I10" s="112"/>
      <c r="J10" s="112"/>
    </row>
    <row r="11" spans="1:23" ht="12.75">
      <c r="A11" s="106">
        <v>53254</v>
      </c>
      <c r="B11" s="106" t="s">
        <v>79</v>
      </c>
      <c r="C11" s="92">
        <v>55</v>
      </c>
      <c r="D11" s="88">
        <v>10</v>
      </c>
      <c r="E11" s="90"/>
      <c r="F11" s="104" t="s">
        <v>343</v>
      </c>
      <c r="G11" s="112"/>
      <c r="H11" s="112"/>
      <c r="I11" s="106"/>
      <c r="J11" s="112">
        <v>22200000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2.75">
      <c r="A12" s="106"/>
      <c r="B12" s="106"/>
      <c r="C12" s="92"/>
      <c r="D12" s="89"/>
      <c r="E12" s="102"/>
      <c r="F12" s="104"/>
      <c r="G12" s="112"/>
      <c r="H12" s="112"/>
      <c r="I12" s="106"/>
      <c r="J12" s="11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2.75">
      <c r="A13" s="86">
        <v>54919</v>
      </c>
      <c r="B13" s="86" t="s">
        <v>98</v>
      </c>
      <c r="C13" s="92">
        <v>25</v>
      </c>
      <c r="D13" s="93">
        <v>10</v>
      </c>
      <c r="E13" s="95"/>
      <c r="F13" s="104" t="s">
        <v>343</v>
      </c>
      <c r="G13" s="112">
        <v>276000</v>
      </c>
      <c r="H13" s="112">
        <v>440000</v>
      </c>
      <c r="I13" s="106">
        <v>31200</v>
      </c>
      <c r="J13" s="112">
        <f>G13+H13+I13</f>
        <v>747200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2.75">
      <c r="A14" s="86"/>
      <c r="B14" s="86"/>
      <c r="C14" s="92"/>
      <c r="D14" s="94"/>
      <c r="E14" s="96"/>
      <c r="F14" s="104"/>
      <c r="G14" s="112"/>
      <c r="H14" s="112"/>
      <c r="I14" s="106"/>
      <c r="J14" s="11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2.75">
      <c r="A15" s="86">
        <v>54218</v>
      </c>
      <c r="B15" s="86" t="s">
        <v>130</v>
      </c>
      <c r="C15" s="92">
        <v>25</v>
      </c>
      <c r="D15" s="93">
        <v>10</v>
      </c>
      <c r="E15" s="95"/>
      <c r="F15" s="104" t="s">
        <v>343</v>
      </c>
      <c r="G15" s="112">
        <v>296000</v>
      </c>
      <c r="H15" s="112">
        <v>500000</v>
      </c>
      <c r="I15" s="106">
        <v>31200</v>
      </c>
      <c r="J15" s="112">
        <f>G15+H15+I15</f>
        <v>827200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2.75">
      <c r="A16" s="86"/>
      <c r="B16" s="86"/>
      <c r="C16" s="92"/>
      <c r="D16" s="94"/>
      <c r="E16" s="96"/>
      <c r="F16" s="104"/>
      <c r="G16" s="112"/>
      <c r="H16" s="112"/>
      <c r="I16" s="106"/>
      <c r="J16" s="112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2.75">
      <c r="A17" s="86">
        <v>54343</v>
      </c>
      <c r="B17" s="86" t="s">
        <v>27</v>
      </c>
      <c r="C17" s="92">
        <v>40</v>
      </c>
      <c r="D17" s="93">
        <v>10</v>
      </c>
      <c r="E17" s="95"/>
      <c r="F17" s="104" t="s">
        <v>320</v>
      </c>
      <c r="G17" s="112">
        <v>394000</v>
      </c>
      <c r="H17" s="112">
        <v>394000</v>
      </c>
      <c r="I17" s="106">
        <v>31200</v>
      </c>
      <c r="J17" s="112">
        <f>G17+H17+I17</f>
        <v>819200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2.75">
      <c r="A18" s="86"/>
      <c r="B18" s="86"/>
      <c r="C18" s="92"/>
      <c r="D18" s="94"/>
      <c r="E18" s="96"/>
      <c r="F18" s="104"/>
      <c r="G18" s="112"/>
      <c r="H18" s="112"/>
      <c r="I18" s="106"/>
      <c r="J18" s="112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2.75">
      <c r="A19" s="112" t="s">
        <v>360</v>
      </c>
      <c r="B19" s="112"/>
      <c r="C19" s="112"/>
      <c r="D19" s="114"/>
      <c r="E19" s="114"/>
      <c r="F19" s="112"/>
      <c r="G19" s="112"/>
      <c r="H19" s="112"/>
      <c r="I19" s="112"/>
      <c r="J19" s="112">
        <f>SUM(J11:J18)</f>
        <v>24593600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2.75">
      <c r="A20" s="112"/>
      <c r="B20" s="112"/>
      <c r="C20" s="112"/>
      <c r="D20" s="121"/>
      <c r="E20" s="121"/>
      <c r="F20" s="112"/>
      <c r="G20" s="112"/>
      <c r="H20" s="112"/>
      <c r="I20" s="112"/>
      <c r="J20" s="11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10" ht="12.75" customHeight="1">
      <c r="A21" s="86">
        <v>53406</v>
      </c>
      <c r="B21" s="86" t="s">
        <v>83</v>
      </c>
      <c r="C21" s="92">
        <v>39</v>
      </c>
      <c r="D21" s="93">
        <v>4</v>
      </c>
      <c r="E21" s="95" t="s">
        <v>338</v>
      </c>
      <c r="F21" s="104" t="s">
        <v>343</v>
      </c>
      <c r="G21" s="112">
        <v>462000</v>
      </c>
      <c r="H21" s="112">
        <v>1600000</v>
      </c>
      <c r="I21" s="106">
        <v>208000</v>
      </c>
      <c r="J21" s="112">
        <f>G21+H21+I21</f>
        <v>2270000</v>
      </c>
    </row>
    <row r="22" spans="1:10" ht="12.75">
      <c r="A22" s="86"/>
      <c r="B22" s="86"/>
      <c r="C22" s="92"/>
      <c r="D22" s="94"/>
      <c r="E22" s="96" t="s">
        <v>127</v>
      </c>
      <c r="F22" s="104"/>
      <c r="G22" s="112"/>
      <c r="H22" s="112"/>
      <c r="I22" s="106"/>
      <c r="J22" s="112"/>
    </row>
    <row r="23" spans="1:10" ht="12.75">
      <c r="A23" s="106">
        <v>52690</v>
      </c>
      <c r="B23" s="106" t="s">
        <v>346</v>
      </c>
      <c r="C23" s="92">
        <v>150</v>
      </c>
      <c r="D23" s="93">
        <v>4</v>
      </c>
      <c r="E23" s="95" t="s">
        <v>338</v>
      </c>
      <c r="F23" s="104" t="s">
        <v>320</v>
      </c>
      <c r="G23" s="106"/>
      <c r="H23" s="106">
        <v>1000000</v>
      </c>
      <c r="I23" s="106"/>
      <c r="J23" s="112">
        <f>G23+H23</f>
        <v>1000000</v>
      </c>
    </row>
    <row r="24" spans="1:10" ht="12.75">
      <c r="A24" s="106"/>
      <c r="B24" s="106"/>
      <c r="C24" s="92"/>
      <c r="D24" s="94"/>
      <c r="E24" s="96" t="s">
        <v>127</v>
      </c>
      <c r="F24" s="104"/>
      <c r="G24" s="106"/>
      <c r="H24" s="106"/>
      <c r="I24" s="106"/>
      <c r="J24" s="112"/>
    </row>
    <row r="25" spans="1:10" ht="12.75">
      <c r="A25" s="112" t="s">
        <v>361</v>
      </c>
      <c r="B25" s="112"/>
      <c r="C25" s="112"/>
      <c r="D25" s="114"/>
      <c r="E25" s="114"/>
      <c r="F25" s="112"/>
      <c r="G25" s="112"/>
      <c r="H25" s="112"/>
      <c r="I25" s="112"/>
      <c r="J25" s="112">
        <f>SUM(J21:J24)</f>
        <v>3270000</v>
      </c>
    </row>
    <row r="26" spans="1:10" ht="12.75">
      <c r="A26" s="112"/>
      <c r="B26" s="112"/>
      <c r="C26" s="112"/>
      <c r="D26" s="121"/>
      <c r="E26" s="121"/>
      <c r="F26" s="112"/>
      <c r="G26" s="112"/>
      <c r="H26" s="112"/>
      <c r="I26" s="112"/>
      <c r="J26" s="112"/>
    </row>
    <row r="27" spans="1:10" ht="12.75" customHeight="1">
      <c r="A27" s="86">
        <v>54544</v>
      </c>
      <c r="B27" s="86" t="s">
        <v>91</v>
      </c>
      <c r="C27" s="92">
        <v>40</v>
      </c>
      <c r="D27" s="93">
        <v>4</v>
      </c>
      <c r="E27" s="95" t="s">
        <v>339</v>
      </c>
      <c r="F27" s="104" t="s">
        <v>343</v>
      </c>
      <c r="G27" s="112">
        <v>473000</v>
      </c>
      <c r="H27" s="112">
        <v>473000</v>
      </c>
      <c r="I27" s="106">
        <v>31200</v>
      </c>
      <c r="J27" s="112">
        <f>G27+H27+I27</f>
        <v>977200</v>
      </c>
    </row>
    <row r="28" spans="1:10" ht="12.75">
      <c r="A28" s="86"/>
      <c r="B28" s="86"/>
      <c r="C28" s="92"/>
      <c r="D28" s="94"/>
      <c r="E28" s="96" t="s">
        <v>127</v>
      </c>
      <c r="F28" s="104"/>
      <c r="G28" s="112"/>
      <c r="H28" s="112"/>
      <c r="I28" s="106"/>
      <c r="J28" s="112"/>
    </row>
    <row r="29" spans="1:10" ht="12.75">
      <c r="A29" s="112" t="s">
        <v>362</v>
      </c>
      <c r="B29" s="112"/>
      <c r="C29" s="112"/>
      <c r="D29" s="114"/>
      <c r="E29" s="114"/>
      <c r="F29" s="112"/>
      <c r="G29" s="112"/>
      <c r="H29" s="112"/>
      <c r="I29" s="112"/>
      <c r="J29" s="112">
        <f>SUM(J27)</f>
        <v>977200</v>
      </c>
    </row>
    <row r="30" spans="1:10" ht="12.75">
      <c r="A30" s="112"/>
      <c r="B30" s="112"/>
      <c r="C30" s="112"/>
      <c r="D30" s="121"/>
      <c r="E30" s="121"/>
      <c r="F30" s="112"/>
      <c r="G30" s="112"/>
      <c r="H30" s="112"/>
      <c r="I30" s="112"/>
      <c r="J30" s="112"/>
    </row>
    <row r="31" spans="1:10" ht="12.75">
      <c r="A31" s="106">
        <v>55110</v>
      </c>
      <c r="B31" s="106" t="s">
        <v>87</v>
      </c>
      <c r="C31" s="92">
        <v>25</v>
      </c>
      <c r="D31" s="93">
        <v>4</v>
      </c>
      <c r="E31" s="95" t="s">
        <v>341</v>
      </c>
      <c r="F31" s="104" t="s">
        <v>343</v>
      </c>
      <c r="G31" s="112">
        <v>276000</v>
      </c>
      <c r="H31" s="112">
        <v>440000</v>
      </c>
      <c r="I31" s="106">
        <v>31200</v>
      </c>
      <c r="J31" s="112">
        <f>G31+H31+I31</f>
        <v>747200</v>
      </c>
    </row>
    <row r="32" spans="1:10" ht="12.75">
      <c r="A32" s="106"/>
      <c r="B32" s="106"/>
      <c r="C32" s="92"/>
      <c r="D32" s="94"/>
      <c r="E32" s="96" t="s">
        <v>127</v>
      </c>
      <c r="F32" s="104"/>
      <c r="G32" s="112"/>
      <c r="H32" s="112"/>
      <c r="I32" s="106"/>
      <c r="J32" s="112"/>
    </row>
    <row r="33" spans="1:10" ht="12.75" customHeight="1">
      <c r="A33" s="86">
        <v>52692</v>
      </c>
      <c r="B33" s="86" t="s">
        <v>340</v>
      </c>
      <c r="C33" s="92">
        <v>20</v>
      </c>
      <c r="D33" s="93">
        <v>4</v>
      </c>
      <c r="E33" s="95" t="s">
        <v>341</v>
      </c>
      <c r="F33" s="104" t="s">
        <v>320</v>
      </c>
      <c r="G33" s="112">
        <v>246000</v>
      </c>
      <c r="H33" s="112">
        <v>246000</v>
      </c>
      <c r="I33" s="106">
        <v>31200</v>
      </c>
      <c r="J33" s="112">
        <f>G33+H33+I33</f>
        <v>523200</v>
      </c>
    </row>
    <row r="34" spans="1:10" ht="12.75">
      <c r="A34" s="86"/>
      <c r="B34" s="86"/>
      <c r="C34" s="92"/>
      <c r="D34" s="94"/>
      <c r="E34" s="96" t="s">
        <v>127</v>
      </c>
      <c r="F34" s="104"/>
      <c r="G34" s="112"/>
      <c r="H34" s="112"/>
      <c r="I34" s="106"/>
      <c r="J34" s="112"/>
    </row>
    <row r="35" spans="1:10" ht="12.75" customHeight="1">
      <c r="A35" s="86">
        <v>53325</v>
      </c>
      <c r="B35" s="86" t="s">
        <v>81</v>
      </c>
      <c r="C35" s="92">
        <v>30</v>
      </c>
      <c r="D35" s="93">
        <v>4</v>
      </c>
      <c r="E35" s="95" t="s">
        <v>341</v>
      </c>
      <c r="F35" s="104" t="s">
        <v>343</v>
      </c>
      <c r="G35" s="112">
        <v>356000</v>
      </c>
      <c r="H35" s="112">
        <v>890000</v>
      </c>
      <c r="I35" s="106">
        <v>208000</v>
      </c>
      <c r="J35" s="112">
        <f>G35+H35+I35</f>
        <v>1454000</v>
      </c>
    </row>
    <row r="36" spans="1:10" ht="12.75">
      <c r="A36" s="86"/>
      <c r="B36" s="86"/>
      <c r="C36" s="92"/>
      <c r="D36" s="94"/>
      <c r="E36" s="96" t="s">
        <v>127</v>
      </c>
      <c r="F36" s="104"/>
      <c r="G36" s="112"/>
      <c r="H36" s="112"/>
      <c r="I36" s="106"/>
      <c r="J36" s="112"/>
    </row>
    <row r="37" spans="1:10" ht="12.75">
      <c r="A37" s="106">
        <v>52059</v>
      </c>
      <c r="B37" s="86" t="s">
        <v>81</v>
      </c>
      <c r="C37" s="92">
        <v>30</v>
      </c>
      <c r="D37" s="93">
        <v>4</v>
      </c>
      <c r="E37" s="95" t="s">
        <v>341</v>
      </c>
      <c r="F37" s="104" t="s">
        <v>343</v>
      </c>
      <c r="G37" s="112">
        <v>356000</v>
      </c>
      <c r="H37" s="112">
        <v>890000</v>
      </c>
      <c r="I37" s="106">
        <v>208000</v>
      </c>
      <c r="J37" s="112">
        <f>G37+H37+I37</f>
        <v>1454000</v>
      </c>
    </row>
    <row r="38" spans="1:10" ht="12.75">
      <c r="A38" s="106"/>
      <c r="B38" s="86"/>
      <c r="C38" s="92"/>
      <c r="D38" s="94"/>
      <c r="E38" s="96" t="s">
        <v>127</v>
      </c>
      <c r="F38" s="104"/>
      <c r="G38" s="112"/>
      <c r="H38" s="112"/>
      <c r="I38" s="106"/>
      <c r="J38" s="112"/>
    </row>
    <row r="39" spans="1:10" ht="12.75">
      <c r="A39" s="106">
        <v>53953</v>
      </c>
      <c r="B39" s="106" t="s">
        <v>347</v>
      </c>
      <c r="C39" s="92">
        <v>65</v>
      </c>
      <c r="D39" s="93">
        <v>4</v>
      </c>
      <c r="E39" s="95" t="s">
        <v>341</v>
      </c>
      <c r="F39" s="104" t="s">
        <v>348</v>
      </c>
      <c r="G39" s="106"/>
      <c r="H39" s="106"/>
      <c r="I39" s="106"/>
      <c r="J39" s="106"/>
    </row>
    <row r="40" spans="1:10" ht="12.75">
      <c r="A40" s="106"/>
      <c r="B40" s="106"/>
      <c r="C40" s="92"/>
      <c r="D40" s="94"/>
      <c r="E40" s="96" t="s">
        <v>127</v>
      </c>
      <c r="F40" s="104"/>
      <c r="G40" s="106"/>
      <c r="H40" s="106"/>
      <c r="I40" s="106"/>
      <c r="J40" s="106"/>
    </row>
    <row r="41" spans="1:10" ht="12.75">
      <c r="A41" s="112" t="s">
        <v>363</v>
      </c>
      <c r="B41" s="112"/>
      <c r="C41" s="112"/>
      <c r="D41" s="114"/>
      <c r="E41" s="114"/>
      <c r="F41" s="112"/>
      <c r="G41" s="112"/>
      <c r="H41" s="112"/>
      <c r="I41" s="112"/>
      <c r="J41" s="86">
        <f>SUM(J31:J38)</f>
        <v>4178400</v>
      </c>
    </row>
    <row r="42" spans="1:10" ht="12.75">
      <c r="A42" s="112"/>
      <c r="B42" s="112"/>
      <c r="C42" s="112"/>
      <c r="D42" s="121"/>
      <c r="E42" s="121"/>
      <c r="F42" s="112"/>
      <c r="G42" s="112"/>
      <c r="H42" s="112"/>
      <c r="I42" s="112"/>
      <c r="J42" s="86"/>
    </row>
    <row r="43" spans="1:10" ht="12.75" customHeight="1">
      <c r="A43" s="86">
        <v>55065</v>
      </c>
      <c r="B43" s="116" t="s">
        <v>270</v>
      </c>
      <c r="C43" s="92">
        <v>12</v>
      </c>
      <c r="D43" s="93">
        <v>11</v>
      </c>
      <c r="E43" s="122"/>
      <c r="F43" s="104" t="s">
        <v>320</v>
      </c>
      <c r="G43" s="112">
        <v>118000</v>
      </c>
      <c r="H43" s="112">
        <v>100000</v>
      </c>
      <c r="I43" s="106"/>
      <c r="J43" s="86">
        <f>G43+H43</f>
        <v>218000</v>
      </c>
    </row>
    <row r="44" spans="1:10" ht="12.75">
      <c r="A44" s="86"/>
      <c r="B44" s="116"/>
      <c r="C44" s="92"/>
      <c r="D44" s="94"/>
      <c r="E44" s="123"/>
      <c r="F44" s="104"/>
      <c r="G44" s="112"/>
      <c r="H44" s="112"/>
      <c r="I44" s="106"/>
      <c r="J44" s="86"/>
    </row>
    <row r="45" spans="1:10" ht="12.75">
      <c r="A45" s="112" t="s">
        <v>364</v>
      </c>
      <c r="B45" s="112"/>
      <c r="C45" s="112"/>
      <c r="D45" s="114"/>
      <c r="E45" s="114"/>
      <c r="F45" s="112"/>
      <c r="G45" s="112"/>
      <c r="H45" s="112"/>
      <c r="I45" s="112"/>
      <c r="J45" s="86">
        <f>SUM(J43)</f>
        <v>218000</v>
      </c>
    </row>
    <row r="46" spans="1:10" ht="12.75">
      <c r="A46" s="112"/>
      <c r="B46" s="112"/>
      <c r="C46" s="121"/>
      <c r="D46" s="121"/>
      <c r="E46" s="121"/>
      <c r="F46" s="112"/>
      <c r="G46" s="112"/>
      <c r="H46" s="112"/>
      <c r="I46" s="112"/>
      <c r="J46" s="86"/>
    </row>
    <row r="47" spans="1:10" ht="12.75">
      <c r="A47" s="106"/>
      <c r="B47" s="149" t="s">
        <v>301</v>
      </c>
      <c r="C47" s="88"/>
      <c r="D47" s="99"/>
      <c r="E47" s="90"/>
      <c r="F47" s="104" t="s">
        <v>320</v>
      </c>
      <c r="G47" s="112"/>
      <c r="H47" s="112"/>
      <c r="I47" s="106"/>
      <c r="J47" s="86">
        <v>3000000</v>
      </c>
    </row>
    <row r="48" spans="1:10" ht="12.75">
      <c r="A48" s="106"/>
      <c r="B48" s="149"/>
      <c r="C48" s="89"/>
      <c r="D48" s="87"/>
      <c r="E48" s="102"/>
      <c r="F48" s="104"/>
      <c r="G48" s="112"/>
      <c r="H48" s="112"/>
      <c r="I48" s="106"/>
      <c r="J48" s="86"/>
    </row>
    <row r="49" spans="1:10" ht="12.75">
      <c r="A49" s="106" t="s">
        <v>344</v>
      </c>
      <c r="B49" s="92"/>
      <c r="C49" s="88"/>
      <c r="D49" s="99"/>
      <c r="E49" s="90"/>
      <c r="F49" s="104" t="s">
        <v>349</v>
      </c>
      <c r="G49" s="112"/>
      <c r="H49" s="112"/>
      <c r="I49" s="106"/>
      <c r="J49" s="86">
        <v>770000</v>
      </c>
    </row>
    <row r="50" spans="1:10" ht="12.75">
      <c r="A50" s="106"/>
      <c r="B50" s="92"/>
      <c r="C50" s="89"/>
      <c r="D50" s="87"/>
      <c r="E50" s="102"/>
      <c r="F50" s="104"/>
      <c r="G50" s="112"/>
      <c r="H50" s="112"/>
      <c r="I50" s="106"/>
      <c r="J50" s="86"/>
    </row>
    <row r="51" spans="1:10" ht="12.75">
      <c r="A51" s="112" t="s">
        <v>365</v>
      </c>
      <c r="B51" s="112"/>
      <c r="C51" s="114"/>
      <c r="D51" s="114"/>
      <c r="E51" s="114"/>
      <c r="F51" s="112"/>
      <c r="G51" s="112"/>
      <c r="H51" s="112"/>
      <c r="I51" s="112"/>
      <c r="J51" s="86">
        <f>SUM(J47:J50)</f>
        <v>3770000</v>
      </c>
    </row>
    <row r="52" spans="1:10" ht="12.75">
      <c r="A52" s="112"/>
      <c r="B52" s="112"/>
      <c r="C52" s="112"/>
      <c r="D52" s="112"/>
      <c r="E52" s="112"/>
      <c r="F52" s="112"/>
      <c r="G52" s="112"/>
      <c r="H52" s="112"/>
      <c r="I52" s="112"/>
      <c r="J52" s="86"/>
    </row>
    <row r="53" spans="1:10" ht="24.75" customHeight="1">
      <c r="A53" s="15"/>
      <c r="B53" s="16"/>
      <c r="C53" s="17"/>
      <c r="D53" s="18"/>
      <c r="E53" s="19"/>
      <c r="F53" s="17"/>
      <c r="G53" s="37"/>
      <c r="H53" s="103" t="s">
        <v>366</v>
      </c>
      <c r="I53" s="17"/>
      <c r="J53" s="83">
        <f>J9+J19+J25+J29+J41+J45+J51</f>
        <v>38645600</v>
      </c>
    </row>
    <row r="54" spans="1:10" ht="12.75">
      <c r="A54" s="15"/>
      <c r="B54" s="16"/>
      <c r="C54" s="17"/>
      <c r="D54" s="18"/>
      <c r="E54" s="19"/>
      <c r="F54" s="17"/>
      <c r="G54" s="37"/>
      <c r="H54" s="103"/>
      <c r="I54" s="17"/>
      <c r="J54" s="84"/>
    </row>
    <row r="55" spans="1:6" ht="12.75">
      <c r="A55" s="15"/>
      <c r="B55" s="16"/>
      <c r="C55" s="17"/>
      <c r="D55" s="18"/>
      <c r="E55" s="19"/>
      <c r="F55" s="17"/>
    </row>
    <row r="56" spans="1:6" ht="20.25" customHeight="1">
      <c r="A56" s="15" t="s">
        <v>345</v>
      </c>
      <c r="B56" s="16"/>
      <c r="C56" s="17"/>
      <c r="D56" s="18"/>
      <c r="E56" s="19"/>
      <c r="F56" s="17"/>
    </row>
    <row r="57" spans="1:6" ht="20.25" customHeight="1">
      <c r="A57" s="15"/>
      <c r="B57" s="16"/>
      <c r="C57" s="17"/>
      <c r="D57" s="18"/>
      <c r="E57" s="19"/>
      <c r="F57" s="17"/>
    </row>
    <row r="58" spans="1:8" ht="20.25" customHeight="1">
      <c r="A58" s="38" t="s">
        <v>357</v>
      </c>
      <c r="B58" s="38"/>
      <c r="C58" s="17"/>
      <c r="D58" s="18"/>
      <c r="E58" s="19"/>
      <c r="F58" s="17"/>
      <c r="H58" s="44" t="s">
        <v>358</v>
      </c>
    </row>
    <row r="59" spans="1:6" ht="20.25" customHeight="1">
      <c r="A59" s="15"/>
      <c r="B59" s="16"/>
      <c r="C59" s="17"/>
      <c r="D59" s="18"/>
      <c r="E59" s="19"/>
      <c r="F59" s="17"/>
    </row>
    <row r="60" spans="1:6" ht="15.75">
      <c r="A60" s="38" t="s">
        <v>356</v>
      </c>
      <c r="B60" s="16"/>
      <c r="C60" s="17"/>
      <c r="D60" s="18"/>
      <c r="E60" s="19"/>
      <c r="F60" s="17"/>
    </row>
    <row r="61" spans="1:10" ht="15.75">
      <c r="A61" s="38" t="s">
        <v>335</v>
      </c>
      <c r="B61" s="39"/>
      <c r="C61" s="40"/>
      <c r="D61" s="41"/>
      <c r="E61" s="42"/>
      <c r="F61" s="40"/>
      <c r="G61" s="43"/>
      <c r="H61" s="44" t="s">
        <v>355</v>
      </c>
      <c r="I61" s="43"/>
      <c r="J61" s="43"/>
    </row>
    <row r="62" spans="1:6" ht="12.75">
      <c r="A62" s="15"/>
      <c r="B62" s="16"/>
      <c r="C62" s="17"/>
      <c r="D62" s="18"/>
      <c r="E62" s="19"/>
      <c r="F62" s="17"/>
    </row>
    <row r="63" spans="1:6" ht="12.75">
      <c r="A63" s="15"/>
      <c r="B63" s="16"/>
      <c r="C63" s="17"/>
      <c r="D63" s="18"/>
      <c r="E63" s="19"/>
      <c r="F63" s="17"/>
    </row>
    <row r="64" spans="1:6" ht="12.75">
      <c r="A64" s="15"/>
      <c r="B64" s="16"/>
      <c r="C64" s="17"/>
      <c r="D64" s="18"/>
      <c r="E64" s="19"/>
      <c r="F64" s="17"/>
    </row>
    <row r="65" spans="1:6" ht="12.75">
      <c r="A65" s="15"/>
      <c r="B65" s="16"/>
      <c r="C65" s="17"/>
      <c r="D65" s="18"/>
      <c r="E65" s="19"/>
      <c r="F65" s="17"/>
    </row>
    <row r="66" spans="1:6" ht="12.75">
      <c r="A66" s="15"/>
      <c r="B66" s="16"/>
      <c r="C66" s="17"/>
      <c r="D66" s="18"/>
      <c r="E66" s="19"/>
      <c r="F66" s="17"/>
    </row>
    <row r="67" spans="1:6" ht="12.75">
      <c r="A67" s="15"/>
      <c r="B67" s="16"/>
      <c r="C67" s="17"/>
      <c r="D67" s="18"/>
      <c r="E67" s="19"/>
      <c r="F67" s="17"/>
    </row>
    <row r="68" spans="1:6" ht="12.75">
      <c r="A68" s="15"/>
      <c r="B68" s="16"/>
      <c r="C68" s="17"/>
      <c r="D68" s="18"/>
      <c r="E68" s="19"/>
      <c r="F68" s="17"/>
    </row>
    <row r="69" spans="1:6" ht="12.75">
      <c r="A69" s="15"/>
      <c r="B69" s="16"/>
      <c r="C69" s="17"/>
      <c r="D69" s="18"/>
      <c r="E69" s="19"/>
      <c r="F69" s="17"/>
    </row>
    <row r="70" spans="1:6" ht="12.75">
      <c r="A70" s="15"/>
      <c r="B70" s="16"/>
      <c r="C70" s="17"/>
      <c r="D70" s="18"/>
      <c r="E70" s="19"/>
      <c r="F70" s="17"/>
    </row>
    <row r="71" spans="1:6" ht="12.75">
      <c r="A71" s="15"/>
      <c r="B71" s="16"/>
      <c r="C71" s="17"/>
      <c r="D71" s="18"/>
      <c r="E71" s="19"/>
      <c r="F71" s="17"/>
    </row>
    <row r="72" spans="1:6" ht="12.75">
      <c r="A72" s="15"/>
      <c r="B72" s="16"/>
      <c r="C72" s="17"/>
      <c r="D72" s="18"/>
      <c r="E72" s="19"/>
      <c r="F72" s="17"/>
    </row>
    <row r="73" spans="1:6" ht="12.75">
      <c r="A73" s="15"/>
      <c r="B73" s="16"/>
      <c r="C73" s="17"/>
      <c r="D73" s="18"/>
      <c r="E73" s="19"/>
      <c r="F73" s="17"/>
    </row>
    <row r="74" spans="1:6" ht="12.75">
      <c r="A74" s="15"/>
      <c r="B74" s="16"/>
      <c r="C74" s="17"/>
      <c r="D74" s="18"/>
      <c r="E74" s="19"/>
      <c r="F74" s="17"/>
    </row>
    <row r="75" spans="1:6" ht="12.75">
      <c r="A75" s="15"/>
      <c r="B75" s="16"/>
      <c r="C75" s="17"/>
      <c r="D75" s="18"/>
      <c r="E75" s="19"/>
      <c r="F75" s="17"/>
    </row>
    <row r="76" spans="1:6" ht="12.75">
      <c r="A76" s="15"/>
      <c r="B76" s="16"/>
      <c r="C76" s="17"/>
      <c r="D76" s="18"/>
      <c r="E76" s="19"/>
      <c r="F76" s="17"/>
    </row>
    <row r="77" spans="1:6" ht="12.75">
      <c r="A77" s="15"/>
      <c r="B77" s="16"/>
      <c r="C77" s="17"/>
      <c r="D77" s="18"/>
      <c r="E77" s="19"/>
      <c r="F77" s="17"/>
    </row>
    <row r="78" spans="1:6" ht="12.75">
      <c r="A78" s="15"/>
      <c r="B78" s="16"/>
      <c r="C78" s="17"/>
      <c r="D78" s="18"/>
      <c r="E78" s="19"/>
      <c r="F78" s="17"/>
    </row>
    <row r="79" spans="1:6" ht="12.75">
      <c r="A79" s="15"/>
      <c r="B79" s="16"/>
      <c r="C79" s="17"/>
      <c r="D79" s="18"/>
      <c r="E79" s="19"/>
      <c r="F79" s="17"/>
    </row>
    <row r="80" spans="1:6" ht="12.75">
      <c r="A80" s="15"/>
      <c r="B80" s="16"/>
      <c r="C80" s="17"/>
      <c r="D80" s="18"/>
      <c r="E80" s="19"/>
      <c r="F80" s="17"/>
    </row>
    <row r="81" spans="1:6" ht="12.75">
      <c r="A81" s="15"/>
      <c r="B81" s="16"/>
      <c r="C81" s="17"/>
      <c r="D81" s="18"/>
      <c r="E81" s="19"/>
      <c r="F81" s="17"/>
    </row>
    <row r="82" spans="1:6" ht="12.75">
      <c r="A82" s="15"/>
      <c r="B82" s="16"/>
      <c r="C82" s="17"/>
      <c r="D82" s="18"/>
      <c r="E82" s="19"/>
      <c r="F82" s="17"/>
    </row>
    <row r="83" spans="1:6" ht="12.75">
      <c r="A83" s="15"/>
      <c r="B83" s="16"/>
      <c r="C83" s="17"/>
      <c r="D83" s="18"/>
      <c r="E83" s="19"/>
      <c r="F83" s="17"/>
    </row>
    <row r="84" spans="1:6" ht="12.75">
      <c r="A84" s="15"/>
      <c r="B84" s="16"/>
      <c r="C84" s="17"/>
      <c r="D84" s="18"/>
      <c r="E84" s="19"/>
      <c r="F84" s="17"/>
    </row>
    <row r="85" spans="1:6" ht="12.75">
      <c r="A85" s="15"/>
      <c r="B85" s="16"/>
      <c r="C85" s="17"/>
      <c r="D85" s="18"/>
      <c r="E85" s="19"/>
      <c r="F85" s="17"/>
    </row>
    <row r="86" spans="1:6" ht="12.75">
      <c r="A86" s="15"/>
      <c r="B86" s="16"/>
      <c r="C86" s="17"/>
      <c r="D86" s="18"/>
      <c r="E86" s="19"/>
      <c r="F86" s="17"/>
    </row>
    <row r="87" spans="1:6" ht="12.75">
      <c r="A87" s="15"/>
      <c r="B87" s="16"/>
      <c r="C87" s="17"/>
      <c r="D87" s="18"/>
      <c r="E87" s="19"/>
      <c r="F87" s="17"/>
    </row>
    <row r="88" spans="1:6" ht="12.75">
      <c r="A88" s="15"/>
      <c r="B88" s="16"/>
      <c r="C88" s="17"/>
      <c r="D88" s="18"/>
      <c r="E88" s="19"/>
      <c r="F88" s="17"/>
    </row>
    <row r="89" spans="1:6" ht="12.75">
      <c r="A89" s="15"/>
      <c r="B89" s="16"/>
      <c r="C89" s="17"/>
      <c r="D89" s="18"/>
      <c r="E89" s="19"/>
      <c r="F89" s="17"/>
    </row>
    <row r="90" spans="1:6" ht="12.75">
      <c r="A90" s="15"/>
      <c r="B90" s="16"/>
      <c r="C90" s="17"/>
      <c r="D90" s="18"/>
      <c r="E90" s="19"/>
      <c r="F90" s="17"/>
    </row>
    <row r="91" spans="1:6" ht="12.75">
      <c r="A91" s="15"/>
      <c r="B91" s="16"/>
      <c r="C91" s="17"/>
      <c r="D91" s="18"/>
      <c r="E91" s="19"/>
      <c r="F91" s="17"/>
    </row>
    <row r="92" spans="1:6" ht="12.75">
      <c r="A92" s="15"/>
      <c r="B92" s="16"/>
      <c r="C92" s="17"/>
      <c r="D92" s="18"/>
      <c r="E92" s="19"/>
      <c r="F92" s="17"/>
    </row>
    <row r="93" spans="1:6" ht="12.75">
      <c r="A93" s="15"/>
      <c r="B93" s="16"/>
      <c r="C93" s="17"/>
      <c r="D93" s="18"/>
      <c r="E93" s="19"/>
      <c r="F93" s="17"/>
    </row>
    <row r="94" spans="1:6" ht="12.75">
      <c r="A94" s="15"/>
      <c r="B94" s="16"/>
      <c r="C94" s="17"/>
      <c r="D94" s="18"/>
      <c r="E94" s="19"/>
      <c r="F94" s="17"/>
    </row>
    <row r="95" spans="1:6" ht="12.75">
      <c r="A95" s="15"/>
      <c r="B95" s="16"/>
      <c r="C95" s="17"/>
      <c r="D95" s="18"/>
      <c r="E95" s="19"/>
      <c r="F95" s="17"/>
    </row>
    <row r="96" spans="1:6" ht="12.75">
      <c r="A96" s="15"/>
      <c r="B96" s="16"/>
      <c r="C96" s="17"/>
      <c r="D96" s="18"/>
      <c r="E96" s="19"/>
      <c r="F96" s="17"/>
    </row>
    <row r="97" spans="1:6" ht="12.75">
      <c r="A97" s="15"/>
      <c r="B97" s="16"/>
      <c r="C97" s="17"/>
      <c r="D97" s="18"/>
      <c r="E97" s="19"/>
      <c r="F97" s="17"/>
    </row>
    <row r="98" spans="1:6" ht="12.75">
      <c r="A98" s="15"/>
      <c r="B98" s="16"/>
      <c r="C98" s="17"/>
      <c r="D98" s="18"/>
      <c r="E98" s="19"/>
      <c r="F98" s="17"/>
    </row>
    <row r="99" ht="21" customHeight="1">
      <c r="A99" s="2" t="s">
        <v>301</v>
      </c>
    </row>
    <row r="100" ht="13.5" thickBot="1"/>
    <row r="101" spans="1:6" ht="30" customHeight="1" thickBot="1">
      <c r="A101" s="110" t="s">
        <v>126</v>
      </c>
      <c r="B101" s="110" t="s">
        <v>0</v>
      </c>
      <c r="C101" s="110" t="s">
        <v>134</v>
      </c>
      <c r="D101" s="108" t="s">
        <v>286</v>
      </c>
      <c r="E101" s="80"/>
      <c r="F101" s="36" t="s">
        <v>287</v>
      </c>
    </row>
    <row r="102" spans="1:6" ht="13.5" thickBot="1">
      <c r="A102" s="111"/>
      <c r="B102" s="111"/>
      <c r="C102" s="111"/>
      <c r="D102" s="109"/>
      <c r="E102" s="144"/>
      <c r="F102" s="9">
        <v>1</v>
      </c>
    </row>
    <row r="103" spans="1:6" ht="12.75">
      <c r="A103" s="106">
        <v>55129</v>
      </c>
      <c r="B103" s="106" t="s">
        <v>7</v>
      </c>
      <c r="C103" s="106">
        <v>9</v>
      </c>
      <c r="D103" s="88"/>
      <c r="E103" s="90"/>
      <c r="F103" s="12"/>
    </row>
    <row r="104" spans="1:6" ht="12.75">
      <c r="A104" s="106"/>
      <c r="B104" s="106"/>
      <c r="C104" s="106"/>
      <c r="D104" s="89"/>
      <c r="E104" s="102"/>
      <c r="F104" s="12">
        <f>IF(F103="к",C103*35,IF(F103="т",C103*6.1,IF(F103="то",C103*0.6,"")))</f>
      </c>
    </row>
    <row r="105" spans="1:6" ht="12.75" customHeight="1">
      <c r="A105" s="106">
        <v>55285</v>
      </c>
      <c r="B105" s="106"/>
      <c r="C105" s="106">
        <v>2</v>
      </c>
      <c r="D105" s="88"/>
      <c r="E105" s="152"/>
      <c r="F105" s="12" t="s">
        <v>321</v>
      </c>
    </row>
    <row r="106" spans="1:6" ht="12.75">
      <c r="A106" s="106"/>
      <c r="B106" s="106"/>
      <c r="C106" s="106"/>
      <c r="D106" s="150"/>
      <c r="E106" s="152"/>
      <c r="F106" s="12">
        <f>IF(F105="к",C105*35,IF(F105="т",C105*6.1,IF(F105="то",C105*0.6,"")))</f>
        <v>1.2</v>
      </c>
    </row>
    <row r="107" spans="1:6" ht="12.75">
      <c r="A107" s="106">
        <v>5536</v>
      </c>
      <c r="B107" s="106" t="s">
        <v>2</v>
      </c>
      <c r="C107" s="106">
        <v>9</v>
      </c>
      <c r="D107" s="88" t="s">
        <v>146</v>
      </c>
      <c r="E107" s="90">
        <v>2001</v>
      </c>
      <c r="F107" s="12"/>
    </row>
    <row r="108" spans="1:6" ht="12.75">
      <c r="A108" s="106"/>
      <c r="B108" s="106"/>
      <c r="C108" s="106"/>
      <c r="D108" s="89"/>
      <c r="E108" s="102"/>
      <c r="F108" s="12">
        <f>IF(F107="к",C107*35,IF(F107="т",C107*6.1,IF(F107="то",C107*0.6,"")))</f>
      </c>
    </row>
    <row r="109" spans="1:6" ht="12.75">
      <c r="A109" s="106">
        <v>5049</v>
      </c>
      <c r="B109" s="106" t="s">
        <v>2</v>
      </c>
      <c r="C109" s="106">
        <v>9</v>
      </c>
      <c r="D109" s="88" t="s">
        <v>146</v>
      </c>
      <c r="E109" s="152">
        <v>2002</v>
      </c>
      <c r="F109" s="12" t="s">
        <v>321</v>
      </c>
    </row>
    <row r="110" spans="1:6" ht="12.75">
      <c r="A110" s="106"/>
      <c r="B110" s="106"/>
      <c r="C110" s="106"/>
      <c r="D110" s="89"/>
      <c r="E110" s="152"/>
      <c r="F110" s="12">
        <f>IF(F109="к",C109*35,IF(F109="т",C109*6.1,IF(F109="то",C109*0.6,"")))</f>
        <v>5.3999999999999995</v>
      </c>
    </row>
    <row r="111" spans="1:6" ht="12.75">
      <c r="A111" s="106">
        <v>54515</v>
      </c>
      <c r="B111" s="106" t="s">
        <v>6</v>
      </c>
      <c r="C111" s="106">
        <v>9</v>
      </c>
      <c r="D111" s="88"/>
      <c r="E111" s="90"/>
      <c r="F111" s="12" t="s">
        <v>321</v>
      </c>
    </row>
    <row r="112" spans="1:6" ht="12.75">
      <c r="A112" s="106"/>
      <c r="B112" s="106"/>
      <c r="C112" s="106"/>
      <c r="D112" s="89"/>
      <c r="E112" s="102"/>
      <c r="F112" s="12" t="e">
        <f>IF(#REF!="к",C111*35,IF(#REF!="т",C111*6.1,IF(#REF!="то",C111*0.6,"")))</f>
        <v>#REF!</v>
      </c>
    </row>
    <row r="113" spans="1:6" ht="12.75">
      <c r="A113" s="106">
        <v>51127</v>
      </c>
      <c r="B113" s="106" t="s">
        <v>2</v>
      </c>
      <c r="C113" s="106">
        <v>9</v>
      </c>
      <c r="D113" s="88" t="s">
        <v>146</v>
      </c>
      <c r="E113" s="90">
        <v>1997</v>
      </c>
      <c r="F113" s="12" t="s">
        <v>322</v>
      </c>
    </row>
    <row r="114" spans="1:6" ht="12.75">
      <c r="A114" s="106"/>
      <c r="B114" s="106"/>
      <c r="C114" s="106"/>
      <c r="D114" s="89"/>
      <c r="E114" s="102"/>
      <c r="F114" s="12">
        <f>IF(F113="к",C113*35,IF(F113="т",C113*6.1,IF(F113="то",C113*0.6,"")))</f>
        <v>54.9</v>
      </c>
    </row>
    <row r="115" spans="1:6" ht="12.75">
      <c r="A115" s="106">
        <v>52266</v>
      </c>
      <c r="B115" s="106" t="s">
        <v>7</v>
      </c>
      <c r="C115" s="106">
        <v>9</v>
      </c>
      <c r="D115" s="88" t="s">
        <v>137</v>
      </c>
      <c r="E115" s="90">
        <v>2002</v>
      </c>
      <c r="F115" s="12"/>
    </row>
    <row r="116" spans="1:6" ht="12.75">
      <c r="A116" s="106"/>
      <c r="B116" s="106"/>
      <c r="C116" s="106"/>
      <c r="D116" s="89"/>
      <c r="E116" s="102"/>
      <c r="F116" s="12">
        <f>IF(F115="к",C115*35,IF(F115="т",C115*6.1,IF(F115="то",C115*0.6,"")))</f>
      </c>
    </row>
    <row r="117" spans="1:6" ht="12.75">
      <c r="A117" s="106">
        <v>54899</v>
      </c>
      <c r="B117" s="106" t="s">
        <v>7</v>
      </c>
      <c r="C117" s="106">
        <v>9</v>
      </c>
      <c r="D117" s="88"/>
      <c r="E117" s="90"/>
      <c r="F117" s="12" t="s">
        <v>321</v>
      </c>
    </row>
    <row r="118" spans="1:6" ht="12.75">
      <c r="A118" s="106"/>
      <c r="B118" s="106"/>
      <c r="C118" s="106"/>
      <c r="D118" s="89"/>
      <c r="E118" s="102"/>
      <c r="F118" s="12">
        <f>IF(F117="к",C117*35,IF(F117="т",C117*6.1,IF(F117="то",C117*0.6,"")))</f>
        <v>5.3999999999999995</v>
      </c>
    </row>
    <row r="119" spans="1:6" ht="12.75">
      <c r="A119" s="106">
        <v>54896</v>
      </c>
      <c r="B119" s="106" t="s">
        <v>68</v>
      </c>
      <c r="C119" s="106">
        <v>9</v>
      </c>
      <c r="D119" s="88"/>
      <c r="E119" s="90"/>
      <c r="F119" s="12"/>
    </row>
    <row r="120" spans="1:6" ht="12.75">
      <c r="A120" s="106"/>
      <c r="B120" s="106"/>
      <c r="C120" s="106"/>
      <c r="D120" s="89"/>
      <c r="E120" s="102"/>
      <c r="F120" s="12">
        <f>IF(F119="к",C119*35,IF(F119="т",C119*6.1,IF(F119="то",C119*0.6,"")))</f>
      </c>
    </row>
    <row r="121" spans="1:6" ht="12.75">
      <c r="A121" s="106">
        <v>55049</v>
      </c>
      <c r="B121" s="106" t="s">
        <v>6</v>
      </c>
      <c r="C121" s="106">
        <v>9</v>
      </c>
      <c r="D121" s="88" t="s">
        <v>146</v>
      </c>
      <c r="E121" s="90">
        <v>2003</v>
      </c>
      <c r="F121" s="12" t="s">
        <v>321</v>
      </c>
    </row>
    <row r="122" spans="1:6" ht="12.75">
      <c r="A122" s="106"/>
      <c r="B122" s="106"/>
      <c r="C122" s="106"/>
      <c r="D122" s="89"/>
      <c r="E122" s="102"/>
      <c r="F122" s="12">
        <f>IF(F121="к",C121*35,IF(F121="т",C121*6.1,IF(F121="то",C121*0.6,"")))</f>
        <v>5.3999999999999995</v>
      </c>
    </row>
    <row r="123" spans="1:6" ht="12.75">
      <c r="A123" s="106">
        <v>51125</v>
      </c>
      <c r="B123" s="106" t="s">
        <v>2</v>
      </c>
      <c r="C123" s="106">
        <v>9</v>
      </c>
      <c r="D123" s="88" t="s">
        <v>146</v>
      </c>
      <c r="E123" s="90">
        <v>1995</v>
      </c>
      <c r="F123" s="12"/>
    </row>
    <row r="124" spans="1:6" ht="12.75">
      <c r="A124" s="106"/>
      <c r="B124" s="106"/>
      <c r="C124" s="106"/>
      <c r="D124" s="89"/>
      <c r="E124" s="102"/>
      <c r="F124" s="12">
        <f>IF(F123="к",C123*35,IF(F123="т",C123*6.1,IF(F123="то",C123*0.6,"")))</f>
      </c>
    </row>
    <row r="125" spans="1:6" ht="12.75">
      <c r="A125" s="106">
        <v>5044</v>
      </c>
      <c r="B125" s="106" t="s">
        <v>2</v>
      </c>
      <c r="C125" s="106">
        <v>8</v>
      </c>
      <c r="D125" s="88"/>
      <c r="E125" s="90"/>
      <c r="F125" s="12" t="s">
        <v>321</v>
      </c>
    </row>
    <row r="126" spans="1:6" ht="12.75">
      <c r="A126" s="106"/>
      <c r="B126" s="106"/>
      <c r="C126" s="106"/>
      <c r="D126" s="89"/>
      <c r="E126" s="102"/>
      <c r="F126" s="12">
        <f>IF(F125="к",C125*35,IF(F125="т",C125*6.1,IF(F125="то",C125*0.6,"")))</f>
        <v>4.8</v>
      </c>
    </row>
    <row r="127" spans="1:6" ht="12.75">
      <c r="A127" s="106">
        <v>5047</v>
      </c>
      <c r="B127" s="106" t="s">
        <v>2</v>
      </c>
      <c r="C127" s="106">
        <v>8</v>
      </c>
      <c r="D127" s="88"/>
      <c r="E127" s="90"/>
      <c r="F127" s="12" t="s">
        <v>322</v>
      </c>
    </row>
    <row r="128" spans="1:6" ht="12.75">
      <c r="A128" s="106"/>
      <c r="B128" s="106"/>
      <c r="C128" s="106"/>
      <c r="D128" s="89"/>
      <c r="E128" s="102"/>
      <c r="F128" s="12">
        <f>IF(F127="к",C127*35,IF(F127="т",C127*6.1,IF(F127="то",C127*0.6,"")))</f>
        <v>48.8</v>
      </c>
    </row>
    <row r="129" spans="1:6" ht="12.75">
      <c r="A129" s="106">
        <v>5048</v>
      </c>
      <c r="B129" s="106" t="s">
        <v>2</v>
      </c>
      <c r="C129" s="106">
        <v>8</v>
      </c>
      <c r="D129" s="88"/>
      <c r="E129" s="90"/>
      <c r="F129" s="12"/>
    </row>
    <row r="130" spans="1:6" ht="12.75">
      <c r="A130" s="106"/>
      <c r="B130" s="106"/>
      <c r="C130" s="106"/>
      <c r="D130" s="89"/>
      <c r="E130" s="102"/>
      <c r="F130" s="12">
        <f>IF(F129="к",C129*35,IF(F129="т",C129*6.1,IF(F129="то",C129*0.6,"")))</f>
      </c>
    </row>
    <row r="131" spans="1:6" ht="12.75">
      <c r="A131" s="106">
        <v>5373</v>
      </c>
      <c r="B131" s="106" t="s">
        <v>2</v>
      </c>
      <c r="C131" s="106">
        <v>9</v>
      </c>
      <c r="D131" s="88"/>
      <c r="E131" s="90"/>
      <c r="F131" s="12" t="s">
        <v>321</v>
      </c>
    </row>
    <row r="132" spans="1:6" ht="12.75">
      <c r="A132" s="106"/>
      <c r="B132" s="106"/>
      <c r="C132" s="106"/>
      <c r="D132" s="89"/>
      <c r="E132" s="102"/>
      <c r="F132" s="12">
        <f>IF(F131="к",C131*35,IF(F131="т",C131*6.1,IF(F131="то",C131*0.6,"")))</f>
        <v>5.3999999999999995</v>
      </c>
    </row>
    <row r="133" spans="1:6" ht="12.75">
      <c r="A133" s="106">
        <v>54146</v>
      </c>
      <c r="B133" s="106" t="s">
        <v>2</v>
      </c>
      <c r="C133" s="106">
        <v>9</v>
      </c>
      <c r="D133" s="88"/>
      <c r="E133" s="90"/>
      <c r="F133" s="12"/>
    </row>
    <row r="134" spans="1:6" ht="12.75">
      <c r="A134" s="106"/>
      <c r="B134" s="106"/>
      <c r="C134" s="106"/>
      <c r="D134" s="89"/>
      <c r="E134" s="102"/>
      <c r="F134" s="12">
        <f>IF(F133="к",C133*35,IF(F133="т",C133*6.1,IF(F133="то",C133*0.6,"")))</f>
      </c>
    </row>
    <row r="135" spans="1:6" ht="12.75">
      <c r="A135" s="106">
        <v>54311</v>
      </c>
      <c r="B135" s="106" t="s">
        <v>4</v>
      </c>
      <c r="C135" s="106">
        <v>2</v>
      </c>
      <c r="D135" s="88" t="s">
        <v>144</v>
      </c>
      <c r="E135" s="90">
        <v>1999</v>
      </c>
      <c r="F135" s="12" t="s">
        <v>321</v>
      </c>
    </row>
    <row r="136" spans="1:6" ht="12.75">
      <c r="A136" s="106"/>
      <c r="B136" s="106"/>
      <c r="C136" s="106"/>
      <c r="D136" s="89"/>
      <c r="E136" s="102"/>
      <c r="F136" s="12">
        <f>IF(F135="к",C135*35,IF(F135="т",C135*6.1,IF(F135="то",C135*0.6,"")))</f>
        <v>1.2</v>
      </c>
    </row>
    <row r="137" spans="1:6" ht="12.75">
      <c r="A137" s="106">
        <v>54883</v>
      </c>
      <c r="B137" s="106" t="s">
        <v>66</v>
      </c>
      <c r="C137" s="106">
        <v>9</v>
      </c>
      <c r="D137" s="88"/>
      <c r="E137" s="90"/>
      <c r="F137" s="12"/>
    </row>
    <row r="138" spans="1:6" ht="12.75">
      <c r="A138" s="106"/>
      <c r="B138" s="106"/>
      <c r="C138" s="106"/>
      <c r="D138" s="89"/>
      <c r="E138" s="102"/>
      <c r="F138" s="12">
        <f>IF(F137="к",C137*35,IF(F137="т",C137*6.1,IF(F137="то",C137*0.6,"")))</f>
      </c>
    </row>
    <row r="139" spans="1:6" ht="12.75">
      <c r="A139" s="106">
        <v>5643</v>
      </c>
      <c r="B139" s="106"/>
      <c r="C139" s="106">
        <v>9</v>
      </c>
      <c r="D139" s="88" t="s">
        <v>137</v>
      </c>
      <c r="E139" s="90">
        <v>1999</v>
      </c>
      <c r="F139" s="12" t="s">
        <v>321</v>
      </c>
    </row>
    <row r="140" spans="1:6" ht="12.75">
      <c r="A140" s="106"/>
      <c r="B140" s="106"/>
      <c r="C140" s="106"/>
      <c r="D140" s="89"/>
      <c r="E140" s="102"/>
      <c r="F140" s="12">
        <f>IF(F139="к",C139*35,IF(F139="т",C139*6.1,IF(F139="то",C139*0.6,"")))</f>
        <v>5.3999999999999995</v>
      </c>
    </row>
    <row r="141" spans="1:5" ht="12.75">
      <c r="A141" s="17"/>
      <c r="B141" s="17"/>
      <c r="C141" s="17"/>
      <c r="D141" s="17"/>
      <c r="E141" s="19"/>
    </row>
    <row r="142" spans="1:5" ht="12.75">
      <c r="A142" s="17"/>
      <c r="B142" s="17"/>
      <c r="C142" s="17"/>
      <c r="D142" s="17"/>
      <c r="E142" s="19"/>
    </row>
    <row r="143" spans="1:5" ht="12.75">
      <c r="A143" s="17"/>
      <c r="B143" s="17"/>
      <c r="C143" s="17"/>
      <c r="D143" s="17"/>
      <c r="E143" s="19"/>
    </row>
    <row r="144" spans="1:5" ht="12.75">
      <c r="A144" s="17"/>
      <c r="B144" s="17"/>
      <c r="C144" s="17"/>
      <c r="D144" s="17"/>
      <c r="E144" s="19"/>
    </row>
    <row r="145" spans="1:5" ht="12.75">
      <c r="A145" s="17"/>
      <c r="B145" s="17"/>
      <c r="C145" s="17"/>
      <c r="D145" s="17"/>
      <c r="E145" s="19"/>
    </row>
    <row r="146" spans="1:5" ht="12.75">
      <c r="A146" s="17"/>
      <c r="B146" s="17"/>
      <c r="C146" s="17"/>
      <c r="D146" s="17"/>
      <c r="E146" s="19"/>
    </row>
    <row r="147" spans="1:6" ht="12.75">
      <c r="A147" s="17"/>
      <c r="B147" s="17"/>
      <c r="C147" s="17"/>
      <c r="D147" s="17"/>
      <c r="E147" s="19"/>
      <c r="F147" s="17"/>
    </row>
    <row r="148" spans="1:6" ht="12.75">
      <c r="A148" s="17"/>
      <c r="B148" s="17"/>
      <c r="C148" s="17"/>
      <c r="D148" s="17"/>
      <c r="E148" s="19"/>
      <c r="F148" s="17"/>
    </row>
    <row r="149" ht="21" customHeight="1"/>
    <row r="150" ht="13.5" thickBot="1"/>
    <row r="151" spans="1:6" ht="30" customHeight="1" thickBot="1">
      <c r="A151" s="110" t="s">
        <v>126</v>
      </c>
      <c r="B151" s="110" t="s">
        <v>0</v>
      </c>
      <c r="C151" s="110" t="s">
        <v>134</v>
      </c>
      <c r="D151" s="108" t="s">
        <v>286</v>
      </c>
      <c r="E151" s="80"/>
      <c r="F151" s="36" t="s">
        <v>287</v>
      </c>
    </row>
    <row r="152" spans="1:6" ht="13.5" thickBot="1">
      <c r="A152" s="111"/>
      <c r="B152" s="111"/>
      <c r="C152" s="111"/>
      <c r="D152" s="109"/>
      <c r="E152" s="144"/>
      <c r="F152" s="9">
        <v>1</v>
      </c>
    </row>
    <row r="153" spans="1:6" ht="13.5" customHeight="1">
      <c r="A153" s="107">
        <v>5121</v>
      </c>
      <c r="B153" s="107"/>
      <c r="C153" s="107">
        <v>11</v>
      </c>
      <c r="D153" s="107" t="s">
        <v>138</v>
      </c>
      <c r="E153" s="151">
        <v>1999</v>
      </c>
      <c r="F153" s="12"/>
    </row>
    <row r="154" spans="1:6" ht="12.75">
      <c r="A154" s="106"/>
      <c r="B154" s="106"/>
      <c r="C154" s="106"/>
      <c r="D154" s="106"/>
      <c r="E154" s="107"/>
      <c r="F154" s="12">
        <f>IF(F153="к",C153*35,IF(F153="т",C153*6.1,IF(F153="то",C153*0.6,"")))</f>
      </c>
    </row>
    <row r="155" spans="1:6" ht="12.75">
      <c r="A155" s="106">
        <v>5122</v>
      </c>
      <c r="B155" s="106"/>
      <c r="C155" s="106">
        <v>11</v>
      </c>
      <c r="D155" s="106" t="s">
        <v>128</v>
      </c>
      <c r="E155" s="134">
        <v>2003</v>
      </c>
      <c r="F155" s="12" t="s">
        <v>322</v>
      </c>
    </row>
    <row r="156" spans="1:6" ht="12.75">
      <c r="A156" s="106"/>
      <c r="B156" s="106"/>
      <c r="C156" s="106"/>
      <c r="D156" s="106"/>
      <c r="E156" s="107"/>
      <c r="F156" s="12">
        <f>IF(F155="к",C155*35,IF(F155="т",C155*6.1,IF(F155="то",C155*0.6,"")))</f>
        <v>67.1</v>
      </c>
    </row>
    <row r="157" spans="1:6" ht="12.75">
      <c r="A157" s="106">
        <v>5179</v>
      </c>
      <c r="B157" s="106"/>
      <c r="C157" s="106">
        <v>11</v>
      </c>
      <c r="D157" s="106" t="s">
        <v>159</v>
      </c>
      <c r="E157" s="134">
        <v>2000</v>
      </c>
      <c r="F157" s="12"/>
    </row>
    <row r="158" spans="1:6" ht="12.75">
      <c r="A158" s="106"/>
      <c r="B158" s="106"/>
      <c r="C158" s="106"/>
      <c r="D158" s="106"/>
      <c r="E158" s="107"/>
      <c r="F158" s="12">
        <f>IF(F157="к",C157*35,IF(F157="т",C157*6.1,IF(F157="то",C157*0.6,"")))</f>
      </c>
    </row>
    <row r="159" spans="1:6" ht="12.75">
      <c r="A159" s="106">
        <v>5181</v>
      </c>
      <c r="B159" s="106"/>
      <c r="C159" s="106">
        <v>11</v>
      </c>
      <c r="D159" s="106" t="s">
        <v>139</v>
      </c>
      <c r="E159" s="134">
        <v>2002</v>
      </c>
      <c r="F159" s="12" t="s">
        <v>321</v>
      </c>
    </row>
    <row r="160" spans="1:6" ht="12.75">
      <c r="A160" s="106"/>
      <c r="B160" s="106"/>
      <c r="C160" s="106"/>
      <c r="D160" s="106"/>
      <c r="E160" s="107"/>
      <c r="F160" s="12">
        <f>IF(F159="к",C159*35,IF(F159="т",C159*6.1,IF(F159="то",C159*0.6,"")))</f>
        <v>6.6</v>
      </c>
    </row>
    <row r="161" spans="1:6" ht="12.75">
      <c r="A161" s="106">
        <v>51403</v>
      </c>
      <c r="B161" s="106" t="s">
        <v>65</v>
      </c>
      <c r="C161" s="106">
        <v>2</v>
      </c>
      <c r="D161" s="106"/>
      <c r="E161" s="134"/>
      <c r="F161" s="12"/>
    </row>
    <row r="162" spans="1:6" ht="12.75">
      <c r="A162" s="106"/>
      <c r="B162" s="106"/>
      <c r="C162" s="106"/>
      <c r="D162" s="106"/>
      <c r="E162" s="107"/>
      <c r="F162" s="12">
        <f>IF(F161="к",C161*35,IF(F161="т",C161*6.1,IF(F161="то",C161*0.6,"")))</f>
      </c>
    </row>
    <row r="163" spans="1:6" ht="12.75">
      <c r="A163" s="106">
        <v>51521</v>
      </c>
      <c r="B163" s="106" t="s">
        <v>65</v>
      </c>
      <c r="C163" s="106">
        <v>2</v>
      </c>
      <c r="D163" s="106"/>
      <c r="E163" s="134"/>
      <c r="F163" s="12" t="s">
        <v>321</v>
      </c>
    </row>
    <row r="164" spans="1:6" ht="12.75">
      <c r="A164" s="106"/>
      <c r="B164" s="106"/>
      <c r="C164" s="106"/>
      <c r="D164" s="106"/>
      <c r="E164" s="107"/>
      <c r="F164" s="12">
        <f>IF(F163="к",C163*35,IF(F163="т",C163*6.1,IF(F163="то",C163*0.6,"")))</f>
        <v>1.2</v>
      </c>
    </row>
    <row r="165" spans="1:23" ht="12.75">
      <c r="A165" s="106">
        <v>51874</v>
      </c>
      <c r="B165" s="106"/>
      <c r="C165" s="106">
        <v>2</v>
      </c>
      <c r="D165" s="106" t="s">
        <v>138</v>
      </c>
      <c r="E165" s="134">
        <v>2000</v>
      </c>
      <c r="F165" s="12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2.75">
      <c r="A166" s="106"/>
      <c r="B166" s="106"/>
      <c r="C166" s="106"/>
      <c r="D166" s="106"/>
      <c r="E166" s="107"/>
      <c r="F166" s="12">
        <f>IF(F165="к",C165*35,IF(F165="т",C165*6.1,IF(F165="то",C165*0.6,"")))</f>
      </c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6" ht="12.75">
      <c r="A167" s="106">
        <v>52728</v>
      </c>
      <c r="B167" s="106" t="s">
        <v>2</v>
      </c>
      <c r="C167" s="106">
        <v>9</v>
      </c>
      <c r="D167" s="106" t="s">
        <v>138</v>
      </c>
      <c r="E167" s="134">
        <v>1998</v>
      </c>
      <c r="F167" s="12" t="s">
        <v>321</v>
      </c>
    </row>
    <row r="168" spans="1:6" ht="12.75">
      <c r="A168" s="106"/>
      <c r="B168" s="106"/>
      <c r="C168" s="106"/>
      <c r="D168" s="106"/>
      <c r="E168" s="107"/>
      <c r="F168" s="12">
        <f>IF(F167="к",C167*35,IF(F167="т",C167*6.1,IF(F167="то",C167*0.6,"")))</f>
        <v>5.3999999999999995</v>
      </c>
    </row>
    <row r="169" spans="1:6" ht="12.75">
      <c r="A169" s="106">
        <v>5183</v>
      </c>
      <c r="B169" s="106"/>
      <c r="C169" s="106">
        <v>11</v>
      </c>
      <c r="D169" s="106" t="s">
        <v>143</v>
      </c>
      <c r="E169" s="134">
        <v>2000</v>
      </c>
      <c r="F169" s="12"/>
    </row>
    <row r="170" spans="1:6" ht="12.75">
      <c r="A170" s="106"/>
      <c r="B170" s="106"/>
      <c r="C170" s="106"/>
      <c r="D170" s="106"/>
      <c r="E170" s="107"/>
      <c r="F170" s="12">
        <f>IF(F169="к",C169*35,IF(F169="т",C169*6.1,IF(F169="то",C169*0.6,"")))</f>
      </c>
    </row>
    <row r="171" spans="1:6" ht="12.75">
      <c r="A171" s="106">
        <v>5185</v>
      </c>
      <c r="B171" s="106"/>
      <c r="C171" s="106">
        <v>11</v>
      </c>
      <c r="D171" s="106" t="s">
        <v>140</v>
      </c>
      <c r="E171" s="134">
        <v>2003</v>
      </c>
      <c r="F171" s="12" t="s">
        <v>322</v>
      </c>
    </row>
    <row r="172" spans="1:6" ht="12.75">
      <c r="A172" s="106"/>
      <c r="B172" s="106"/>
      <c r="C172" s="106"/>
      <c r="D172" s="106"/>
      <c r="E172" s="107"/>
      <c r="F172" s="12">
        <f>IF(F171="к",C171*35,IF(F171="т",C171*6.1,IF(F171="то",C171*0.6,"")))</f>
        <v>67.1</v>
      </c>
    </row>
    <row r="173" spans="1:6" ht="12.75">
      <c r="A173" s="106">
        <v>5374</v>
      </c>
      <c r="B173" s="106"/>
      <c r="C173" s="106">
        <v>11</v>
      </c>
      <c r="D173" s="106" t="s">
        <v>159</v>
      </c>
      <c r="E173" s="134">
        <v>1998</v>
      </c>
      <c r="F173" s="12"/>
    </row>
    <row r="174" spans="1:6" ht="12.75">
      <c r="A174" s="106"/>
      <c r="B174" s="106"/>
      <c r="C174" s="106"/>
      <c r="D174" s="106"/>
      <c r="E174" s="107"/>
      <c r="F174" s="12">
        <f>IF(F173="к",C173*35,IF(F173="т",C173*6.1,IF(F173="то",C173*0.6,"")))</f>
      </c>
    </row>
    <row r="175" spans="1:6" ht="12.75">
      <c r="A175" s="106">
        <v>53979</v>
      </c>
      <c r="B175" s="106"/>
      <c r="C175" s="106">
        <v>9</v>
      </c>
      <c r="D175" s="106" t="s">
        <v>128</v>
      </c>
      <c r="E175" s="134">
        <v>1998</v>
      </c>
      <c r="F175" s="12"/>
    </row>
    <row r="176" spans="1:6" ht="12.75">
      <c r="A176" s="134"/>
      <c r="B176" s="134"/>
      <c r="C176" s="134"/>
      <c r="D176" s="134"/>
      <c r="E176" s="151"/>
      <c r="F176" s="12">
        <f>IF(F175="к",C175*35,IF(F175="т",C175*6.1,IF(F175="то",C175*0.6,"")))</f>
      </c>
    </row>
    <row r="177" spans="1:6" ht="12.75">
      <c r="A177" s="106">
        <v>54159</v>
      </c>
      <c r="B177" s="106"/>
      <c r="C177" s="106">
        <v>9</v>
      </c>
      <c r="D177" s="106"/>
      <c r="E177" s="134"/>
      <c r="F177" s="12"/>
    </row>
    <row r="178" spans="1:6" ht="12.75">
      <c r="A178" s="106"/>
      <c r="B178" s="106"/>
      <c r="C178" s="106"/>
      <c r="D178" s="106"/>
      <c r="E178" s="151"/>
      <c r="F178" s="12">
        <f>IF(F177="к",C177*35,IF(F177="т",C177*6.1,IF(F177="то",C177*0.6,"")))</f>
      </c>
    </row>
    <row r="179" spans="1:6" ht="12.75">
      <c r="A179" s="106">
        <v>52897</v>
      </c>
      <c r="B179" s="106"/>
      <c r="C179" s="106">
        <v>9</v>
      </c>
      <c r="D179" s="106" t="s">
        <v>143</v>
      </c>
      <c r="E179" s="134">
        <v>2003</v>
      </c>
      <c r="F179" s="12" t="s">
        <v>321</v>
      </c>
    </row>
    <row r="180" spans="1:6" ht="12.75">
      <c r="A180" s="106"/>
      <c r="B180" s="106"/>
      <c r="C180" s="106"/>
      <c r="D180" s="106"/>
      <c r="E180" s="151"/>
      <c r="F180" s="12">
        <f>IF(F179="к",C179*35,IF(F179="т",C179*6.1,IF(F179="то",C179*0.6,"")))</f>
        <v>5.3999999999999995</v>
      </c>
    </row>
    <row r="181" spans="1:6" ht="12.75">
      <c r="A181" s="106">
        <v>52972</v>
      </c>
      <c r="B181" s="106"/>
      <c r="C181" s="106">
        <v>9</v>
      </c>
      <c r="D181" s="106" t="s">
        <v>140</v>
      </c>
      <c r="E181" s="134">
        <v>1992</v>
      </c>
      <c r="F181" s="12"/>
    </row>
    <row r="182" spans="1:6" ht="12.75">
      <c r="A182" s="106"/>
      <c r="B182" s="106"/>
      <c r="C182" s="106"/>
      <c r="D182" s="106"/>
      <c r="E182" s="151"/>
      <c r="F182" s="12">
        <f>IF(F181="к",C181*35,IF(F181="т",C181*6.1,IF(F181="то",C181*0.6,"")))</f>
      </c>
    </row>
    <row r="183" spans="1:6" ht="12.75">
      <c r="A183" s="106">
        <v>53177</v>
      </c>
      <c r="B183" s="106"/>
      <c r="C183" s="106">
        <v>9</v>
      </c>
      <c r="D183" s="106" t="s">
        <v>144</v>
      </c>
      <c r="E183" s="134">
        <v>1999</v>
      </c>
      <c r="F183" s="12" t="s">
        <v>321</v>
      </c>
    </row>
    <row r="184" spans="1:6" ht="12.75">
      <c r="A184" s="106"/>
      <c r="B184" s="106"/>
      <c r="C184" s="106"/>
      <c r="D184" s="106"/>
      <c r="E184" s="151"/>
      <c r="F184" s="12">
        <f>IF(F183="к",C183*35,IF(F183="т",C183*6.1,IF(F183="то",C183*0.6,"")))</f>
        <v>5.3999999999999995</v>
      </c>
    </row>
    <row r="185" spans="1:6" ht="12.75">
      <c r="A185" s="106">
        <v>51948</v>
      </c>
      <c r="B185" s="106"/>
      <c r="C185" s="106">
        <v>11</v>
      </c>
      <c r="D185" s="106" t="s">
        <v>137</v>
      </c>
      <c r="E185" s="134">
        <v>2000</v>
      </c>
      <c r="F185" s="12" t="s">
        <v>321</v>
      </c>
    </row>
    <row r="186" spans="1:6" ht="12.75">
      <c r="A186" s="106"/>
      <c r="B186" s="106"/>
      <c r="C186" s="106"/>
      <c r="D186" s="106"/>
      <c r="E186" s="151"/>
      <c r="F186" s="12">
        <f>IF(F185="к",C185*35,IF(F185="т",C185*6.1,IF(F185="то",C185*0.6,"")))</f>
        <v>6.6</v>
      </c>
    </row>
    <row r="187" spans="1:6" ht="12.75">
      <c r="A187" s="106">
        <v>51949</v>
      </c>
      <c r="B187" s="106"/>
      <c r="C187" s="106">
        <v>11</v>
      </c>
      <c r="D187" s="106" t="s">
        <v>139</v>
      </c>
      <c r="E187" s="134">
        <v>2003</v>
      </c>
      <c r="F187" s="12" t="s">
        <v>322</v>
      </c>
    </row>
    <row r="188" spans="1:6" ht="12.75">
      <c r="A188" s="106"/>
      <c r="B188" s="106"/>
      <c r="C188" s="106"/>
      <c r="D188" s="106"/>
      <c r="E188" s="151"/>
      <c r="F188" s="12">
        <f>IF(F187="к",C187*35,IF(F187="т",C187*6.1,IF(F187="то",C187*0.6,"")))</f>
        <v>67.1</v>
      </c>
    </row>
    <row r="189" spans="1:6" ht="12.75">
      <c r="A189" s="106">
        <v>51950</v>
      </c>
      <c r="B189" s="106"/>
      <c r="C189" s="106">
        <v>11</v>
      </c>
      <c r="D189" s="106" t="s">
        <v>138</v>
      </c>
      <c r="E189" s="134">
        <v>1999</v>
      </c>
      <c r="F189" s="12"/>
    </row>
    <row r="190" spans="1:6" ht="12.75">
      <c r="A190" s="106"/>
      <c r="B190" s="106"/>
      <c r="C190" s="106"/>
      <c r="D190" s="106"/>
      <c r="E190" s="151"/>
      <c r="F190" s="12">
        <f>IF(F189="к",C189*35,IF(F189="т",C189*6.1,IF(F189="то",C189*0.6,"")))</f>
      </c>
    </row>
    <row r="191" spans="1:6" ht="12.75">
      <c r="A191" s="106">
        <v>52051</v>
      </c>
      <c r="B191" s="106"/>
      <c r="C191" s="106">
        <v>11</v>
      </c>
      <c r="D191" s="106" t="s">
        <v>128</v>
      </c>
      <c r="E191" s="134">
        <v>2002</v>
      </c>
      <c r="F191" s="12" t="s">
        <v>321</v>
      </c>
    </row>
    <row r="192" spans="1:6" ht="12.75">
      <c r="A192" s="106"/>
      <c r="B192" s="106"/>
      <c r="C192" s="106"/>
      <c r="D192" s="106"/>
      <c r="E192" s="151"/>
      <c r="F192" s="12">
        <f>IF(F191="к",C191*35,IF(F191="т",C191*6.1,IF(F191="то",C191*0.6,"")))</f>
        <v>6.6</v>
      </c>
    </row>
    <row r="193" spans="1:6" ht="12.75">
      <c r="A193" s="106">
        <v>52052</v>
      </c>
      <c r="B193" s="106"/>
      <c r="C193" s="106">
        <v>11</v>
      </c>
      <c r="D193" s="106" t="s">
        <v>138</v>
      </c>
      <c r="E193" s="134">
        <v>1999</v>
      </c>
      <c r="F193" s="12"/>
    </row>
    <row r="194" spans="1:6" ht="12.75">
      <c r="A194" s="106"/>
      <c r="B194" s="106"/>
      <c r="C194" s="106"/>
      <c r="D194" s="106"/>
      <c r="E194" s="151"/>
      <c r="F194" s="12">
        <f>IF(F193="к",C193*35,IF(F193="т",C193*6.1,IF(F193="то",C193*0.6,"")))</f>
      </c>
    </row>
    <row r="195" spans="1:6" ht="12.75">
      <c r="A195" s="106">
        <v>52053</v>
      </c>
      <c r="B195" s="106"/>
      <c r="C195" s="106">
        <v>11</v>
      </c>
      <c r="D195" s="106" t="s">
        <v>144</v>
      </c>
      <c r="E195" s="134">
        <v>1992</v>
      </c>
      <c r="F195" s="12" t="s">
        <v>321</v>
      </c>
    </row>
    <row r="196" spans="1:6" ht="12.75">
      <c r="A196" s="106"/>
      <c r="B196" s="106"/>
      <c r="C196" s="106"/>
      <c r="D196" s="106"/>
      <c r="E196" s="151"/>
      <c r="F196" s="12">
        <f>IF(F195="к",C195*35,IF(F195="т",C195*6.1,IF(F195="то",C195*0.6,"")))</f>
        <v>6.6</v>
      </c>
    </row>
    <row r="197" spans="1:6" ht="12.75">
      <c r="A197" s="106">
        <v>52050</v>
      </c>
      <c r="B197" s="106"/>
      <c r="C197" s="106">
        <v>11</v>
      </c>
      <c r="D197" s="106" t="s">
        <v>140</v>
      </c>
      <c r="E197" s="134">
        <v>2000</v>
      </c>
      <c r="F197" s="12"/>
    </row>
    <row r="198" spans="1:6" ht="12.75">
      <c r="A198" s="106"/>
      <c r="B198" s="106"/>
      <c r="C198" s="106"/>
      <c r="D198" s="106"/>
      <c r="E198" s="107"/>
      <c r="F198" s="12">
        <f>IF(F197="к",C197*35,IF(F197="т",C197*6.1,IF(F197="то",C197*0.6,"")))</f>
      </c>
    </row>
    <row r="202" spans="1:6" ht="12.75">
      <c r="A202" s="17"/>
      <c r="B202" s="17"/>
      <c r="C202" s="17"/>
      <c r="D202" s="17"/>
      <c r="E202" s="19"/>
      <c r="F202" s="17"/>
    </row>
    <row r="203" ht="21" customHeight="1"/>
    <row r="204" ht="13.5" thickBot="1"/>
    <row r="205" spans="1:6" ht="30" customHeight="1" thickBot="1">
      <c r="A205" s="110" t="s">
        <v>126</v>
      </c>
      <c r="B205" s="110" t="s">
        <v>0</v>
      </c>
      <c r="C205" s="110" t="s">
        <v>134</v>
      </c>
      <c r="D205" s="108" t="s">
        <v>286</v>
      </c>
      <c r="E205" s="80"/>
      <c r="F205" s="36" t="s">
        <v>287</v>
      </c>
    </row>
    <row r="206" spans="1:6" ht="13.5" thickBot="1">
      <c r="A206" s="111"/>
      <c r="B206" s="111"/>
      <c r="C206" s="111"/>
      <c r="D206" s="109"/>
      <c r="E206" s="144"/>
      <c r="F206" s="9">
        <v>1</v>
      </c>
    </row>
    <row r="207" spans="1:6" ht="12.75">
      <c r="A207" s="107">
        <v>5187</v>
      </c>
      <c r="B207" s="107"/>
      <c r="C207" s="89">
        <v>11</v>
      </c>
      <c r="D207" s="150" t="s">
        <v>145</v>
      </c>
      <c r="E207" s="152">
        <v>2003</v>
      </c>
      <c r="F207" s="12" t="s">
        <v>321</v>
      </c>
    </row>
    <row r="208" spans="1:6" ht="12.75">
      <c r="A208" s="106"/>
      <c r="B208" s="106"/>
      <c r="C208" s="92"/>
      <c r="D208" s="89"/>
      <c r="E208" s="102"/>
      <c r="F208" s="12">
        <f>IF(F207="к",C207*35,IF(F207="т",C207*6.1,IF(F207="то",C207*0.6,"")))</f>
        <v>6.6</v>
      </c>
    </row>
    <row r="209" spans="1:6" ht="12.75">
      <c r="A209" s="106">
        <v>5188</v>
      </c>
      <c r="B209" s="106"/>
      <c r="C209" s="92">
        <v>11</v>
      </c>
      <c r="D209" s="88" t="s">
        <v>140</v>
      </c>
      <c r="E209" s="90">
        <v>2002</v>
      </c>
      <c r="F209" s="12"/>
    </row>
    <row r="210" spans="1:6" ht="12.75">
      <c r="A210" s="106"/>
      <c r="B210" s="106"/>
      <c r="C210" s="92"/>
      <c r="D210" s="89"/>
      <c r="E210" s="102"/>
      <c r="F210" s="12">
        <f>IF(F209="к",C209*35,IF(F209="т",C209*6.1,IF(F209="то",C209*0.6,"")))</f>
      </c>
    </row>
    <row r="211" spans="1:6" ht="12.75">
      <c r="A211" s="106">
        <v>5123</v>
      </c>
      <c r="B211" s="106"/>
      <c r="C211" s="92">
        <v>11</v>
      </c>
      <c r="D211" s="88" t="s">
        <v>128</v>
      </c>
      <c r="E211" s="90">
        <v>2000</v>
      </c>
      <c r="F211" s="12" t="s">
        <v>320</v>
      </c>
    </row>
    <row r="212" spans="1:6" ht="12.75">
      <c r="A212" s="106"/>
      <c r="B212" s="106"/>
      <c r="C212" s="92"/>
      <c r="D212" s="89"/>
      <c r="E212" s="102"/>
      <c r="F212" s="12">
        <f>IF(F211="к",C211*35,IF(F211="т",C211*6.1,IF(F211="то",C211*0.6,"")))</f>
        <v>385</v>
      </c>
    </row>
    <row r="213" spans="1:6" ht="12.75">
      <c r="A213" s="106">
        <v>52708</v>
      </c>
      <c r="B213" s="106" t="s">
        <v>2</v>
      </c>
      <c r="C213" s="92">
        <v>9</v>
      </c>
      <c r="D213" s="88" t="s">
        <v>128</v>
      </c>
      <c r="E213" s="90">
        <v>2001</v>
      </c>
      <c r="F213" s="12"/>
    </row>
    <row r="214" spans="1:6" ht="12.75">
      <c r="A214" s="106"/>
      <c r="B214" s="106"/>
      <c r="C214" s="92"/>
      <c r="D214" s="89"/>
      <c r="E214" s="102"/>
      <c r="F214" s="12">
        <f>IF(F213="к",C213*35,IF(F213="т",C213*6.1,IF(F213="то",C213*0.6,"")))</f>
      </c>
    </row>
    <row r="215" spans="1:6" ht="12.75">
      <c r="A215" s="106">
        <v>55092</v>
      </c>
      <c r="B215" s="106" t="s">
        <v>2</v>
      </c>
      <c r="C215" s="92">
        <v>9</v>
      </c>
      <c r="D215" s="88" t="s">
        <v>146</v>
      </c>
      <c r="E215" s="90">
        <v>1996</v>
      </c>
      <c r="F215" s="12" t="s">
        <v>321</v>
      </c>
    </row>
    <row r="216" spans="1:6" ht="12.75">
      <c r="A216" s="106"/>
      <c r="B216" s="106"/>
      <c r="C216" s="92"/>
      <c r="D216" s="89"/>
      <c r="E216" s="102"/>
      <c r="F216" s="12">
        <f>IF(F215="к",C215*35,IF(F215="т",C215*6.1,IF(F215="то",C215*0.6,"")))</f>
        <v>5.3999999999999995</v>
      </c>
    </row>
    <row r="217" spans="1:6" ht="12.75">
      <c r="A217" s="106">
        <v>52906</v>
      </c>
      <c r="B217" s="106" t="s">
        <v>7</v>
      </c>
      <c r="C217" s="92">
        <v>9</v>
      </c>
      <c r="D217" s="88"/>
      <c r="E217" s="90"/>
      <c r="F217" s="12" t="s">
        <v>321</v>
      </c>
    </row>
    <row r="218" spans="1:6" ht="12.75">
      <c r="A218" s="106"/>
      <c r="B218" s="106"/>
      <c r="C218" s="92"/>
      <c r="D218" s="89"/>
      <c r="E218" s="102"/>
      <c r="F218" s="12">
        <f>IF(F217="к",C217*35,IF(F217="т",C217*6.1,IF(F217="то",C217*0.6,"")))</f>
        <v>5.3999999999999995</v>
      </c>
    </row>
    <row r="219" spans="1:6" ht="12.75">
      <c r="A219" s="106">
        <v>55048</v>
      </c>
      <c r="B219" s="106" t="s">
        <v>7</v>
      </c>
      <c r="C219" s="92">
        <v>9</v>
      </c>
      <c r="D219" s="88" t="s">
        <v>137</v>
      </c>
      <c r="E219" s="90">
        <v>2002</v>
      </c>
      <c r="F219" s="12"/>
    </row>
    <row r="220" spans="1:6" ht="12.75">
      <c r="A220" s="106"/>
      <c r="B220" s="106"/>
      <c r="C220" s="92"/>
      <c r="D220" s="89"/>
      <c r="E220" s="102"/>
      <c r="F220" s="12">
        <f>IF(F219="к",C219*35,IF(F219="т",C219*6.1,IF(F219="то",C219*0.6,"")))</f>
      </c>
    </row>
    <row r="221" spans="1:6" ht="12.75">
      <c r="A221" s="106">
        <v>54891</v>
      </c>
      <c r="B221" s="106"/>
      <c r="C221" s="92">
        <v>9</v>
      </c>
      <c r="D221" s="88"/>
      <c r="E221" s="90"/>
      <c r="F221" s="12" t="s">
        <v>321</v>
      </c>
    </row>
    <row r="222" spans="1:6" ht="12.75">
      <c r="A222" s="106"/>
      <c r="B222" s="106"/>
      <c r="C222" s="92"/>
      <c r="D222" s="89"/>
      <c r="E222" s="102"/>
      <c r="F222" s="12">
        <f>IF(F221="к",C221*35,IF(F221="т",C221*6.1,IF(F221="то",C221*0.6,"")))</f>
        <v>5.3999999999999995</v>
      </c>
    </row>
    <row r="223" spans="1:6" ht="12.75">
      <c r="A223" s="106">
        <v>54892</v>
      </c>
      <c r="B223" s="106"/>
      <c r="C223" s="92">
        <v>9</v>
      </c>
      <c r="D223" s="88"/>
      <c r="E223" s="90"/>
      <c r="F223" s="12"/>
    </row>
    <row r="224" spans="1:6" ht="12.75">
      <c r="A224" s="106"/>
      <c r="B224" s="106"/>
      <c r="C224" s="92"/>
      <c r="D224" s="89"/>
      <c r="E224" s="102"/>
      <c r="F224" s="12">
        <f>IF(F223="к",C223*35,IF(F223="т",C223*6.1,IF(F223="то",C223*0.6,"")))</f>
      </c>
    </row>
    <row r="225" spans="1:6" ht="12.75">
      <c r="A225" s="106">
        <v>55130</v>
      </c>
      <c r="B225" s="106" t="s">
        <v>319</v>
      </c>
      <c r="C225" s="92">
        <v>9</v>
      </c>
      <c r="D225" s="88"/>
      <c r="E225" s="90"/>
      <c r="F225" s="12" t="s">
        <v>321</v>
      </c>
    </row>
    <row r="226" spans="1:6" ht="12.75">
      <c r="A226" s="106"/>
      <c r="B226" s="106"/>
      <c r="C226" s="92"/>
      <c r="D226" s="89"/>
      <c r="E226" s="102"/>
      <c r="F226" s="12">
        <f>IF(F225="к",C225*35,IF(F225="т",C225*6.1,IF(F225="то",C225*0.6,"")))</f>
        <v>5.3999999999999995</v>
      </c>
    </row>
    <row r="227" spans="1:6" ht="12.75">
      <c r="A227" s="106">
        <v>5378</v>
      </c>
      <c r="B227" s="106"/>
      <c r="C227" s="92">
        <v>9</v>
      </c>
      <c r="D227" s="88"/>
      <c r="E227" s="90"/>
      <c r="F227" s="12"/>
    </row>
    <row r="228" spans="1:6" ht="12.75">
      <c r="A228" s="106"/>
      <c r="B228" s="106"/>
      <c r="C228" s="92"/>
      <c r="D228" s="89"/>
      <c r="E228" s="102"/>
      <c r="F228" s="12">
        <f>IF(F227="к",C227*35,IF(F227="т",C227*6.1,IF(F227="то",C227*0.6,"")))</f>
      </c>
    </row>
    <row r="229" spans="1:6" ht="12.75">
      <c r="A229" s="106">
        <v>5186</v>
      </c>
      <c r="B229" s="106"/>
      <c r="C229" s="92">
        <v>11</v>
      </c>
      <c r="D229" s="88" t="s">
        <v>159</v>
      </c>
      <c r="E229" s="90">
        <v>1990</v>
      </c>
      <c r="F229" s="12" t="s">
        <v>322</v>
      </c>
    </row>
    <row r="230" spans="1:6" ht="12.75" customHeight="1">
      <c r="A230" s="106"/>
      <c r="B230" s="106"/>
      <c r="C230" s="92"/>
      <c r="D230" s="89"/>
      <c r="E230" s="102"/>
      <c r="F230" s="12">
        <f>IF(F229="к",C229*35,IF(F229="т",C229*6.1,IF(F229="то",C229*0.6,"")))</f>
        <v>67.1</v>
      </c>
    </row>
    <row r="231" spans="1:6" ht="15" customHeight="1">
      <c r="A231" s="106">
        <v>52885</v>
      </c>
      <c r="B231" s="106"/>
      <c r="C231" s="92">
        <v>9</v>
      </c>
      <c r="D231" s="88" t="s">
        <v>138</v>
      </c>
      <c r="E231" s="90">
        <v>2002</v>
      </c>
      <c r="F231" s="12"/>
    </row>
    <row r="232" spans="1:6" ht="12.75">
      <c r="A232" s="106"/>
      <c r="B232" s="106"/>
      <c r="C232" s="92"/>
      <c r="D232" s="89"/>
      <c r="E232" s="102"/>
      <c r="F232" s="12">
        <f>IF(F231="к",C231*35,IF(F231="т",C231*6.1,IF(F231="то",C231*0.6,"")))</f>
      </c>
    </row>
    <row r="233" spans="1:6" ht="13.5" customHeight="1">
      <c r="A233" s="106">
        <v>53995</v>
      </c>
      <c r="B233" s="106"/>
      <c r="C233" s="92">
        <v>20</v>
      </c>
      <c r="D233" s="88" t="s">
        <v>145</v>
      </c>
      <c r="E233" s="90">
        <v>2002</v>
      </c>
      <c r="F233" s="12" t="s">
        <v>321</v>
      </c>
    </row>
    <row r="234" spans="1:6" ht="12.75">
      <c r="A234" s="106"/>
      <c r="B234" s="106"/>
      <c r="C234" s="92"/>
      <c r="D234" s="89"/>
      <c r="E234" s="102"/>
      <c r="F234" s="12">
        <f>IF(F233="к",C233*35,IF(F233="т",C233*6.1,IF(F233="то",C233*0.6,"")))</f>
        <v>12</v>
      </c>
    </row>
    <row r="235" spans="1:6" ht="13.5" customHeight="1">
      <c r="A235" s="106">
        <v>52739</v>
      </c>
      <c r="B235" s="106"/>
      <c r="C235" s="92">
        <v>20</v>
      </c>
      <c r="D235" s="88" t="s">
        <v>138</v>
      </c>
      <c r="E235" s="90">
        <v>1997</v>
      </c>
      <c r="F235" s="12"/>
    </row>
    <row r="236" spans="1:6" ht="12.75">
      <c r="A236" s="106"/>
      <c r="B236" s="106"/>
      <c r="C236" s="92"/>
      <c r="D236" s="89"/>
      <c r="E236" s="102"/>
      <c r="F236" s="12">
        <f>IF(F235="к",C235*35,IF(F235="т",C235*6.1,IF(F235="то",C235*0.6,"")))</f>
      </c>
    </row>
    <row r="237" spans="1:6" ht="12.75">
      <c r="A237" s="106">
        <v>51122</v>
      </c>
      <c r="B237" s="106" t="s">
        <v>279</v>
      </c>
      <c r="C237" s="92">
        <v>24</v>
      </c>
      <c r="D237" s="88" t="s">
        <v>140</v>
      </c>
      <c r="E237" s="90">
        <v>1999</v>
      </c>
      <c r="F237" s="12" t="s">
        <v>321</v>
      </c>
    </row>
    <row r="238" spans="1:6" ht="12.75">
      <c r="A238" s="106"/>
      <c r="B238" s="106"/>
      <c r="C238" s="92"/>
      <c r="D238" s="89"/>
      <c r="E238" s="102"/>
      <c r="F238" s="12">
        <f>IF(F237="к",C237*35,IF(F237="т",C237*6.1,IF(F237="то",C237*0.6,"")))</f>
        <v>14.399999999999999</v>
      </c>
    </row>
    <row r="239" spans="1:6" ht="12.75">
      <c r="A239" s="106">
        <v>53891</v>
      </c>
      <c r="B239" s="106"/>
      <c r="C239" s="92">
        <v>9</v>
      </c>
      <c r="D239" s="88" t="s">
        <v>146</v>
      </c>
      <c r="E239" s="90">
        <v>1990</v>
      </c>
      <c r="F239" s="12"/>
    </row>
    <row r="240" spans="1:6" ht="12.75">
      <c r="A240" s="106"/>
      <c r="B240" s="106"/>
      <c r="C240" s="92"/>
      <c r="D240" s="89"/>
      <c r="E240" s="102"/>
      <c r="F240" s="12">
        <f>IF(F239="к",C239*35,IF(F239="т",C239*6.1,IF(F239="то",C239*0.6,"")))</f>
      </c>
    </row>
    <row r="241" spans="1:6" s="1" customFormat="1" ht="12.75">
      <c r="A241" s="17"/>
      <c r="B241" s="17"/>
      <c r="C241" s="17"/>
      <c r="D241" s="17"/>
      <c r="E241" s="19"/>
      <c r="F241" s="17"/>
    </row>
    <row r="242" spans="1:6" s="1" customFormat="1" ht="12.75">
      <c r="A242" s="17"/>
      <c r="B242" s="17"/>
      <c r="C242" s="17"/>
      <c r="D242" s="17"/>
      <c r="E242" s="19"/>
      <c r="F242" s="17"/>
    </row>
    <row r="243" spans="1:6" s="1" customFormat="1" ht="12.75">
      <c r="A243" s="6"/>
      <c r="B243" s="6"/>
      <c r="C243" s="6"/>
      <c r="D243" s="6"/>
      <c r="E243" s="6"/>
      <c r="F243" s="6"/>
    </row>
    <row r="244" spans="1:6" s="1" customFormat="1" ht="13.5" thickBot="1">
      <c r="A244" s="6"/>
      <c r="B244" s="6"/>
      <c r="C244" s="6"/>
      <c r="D244" s="6"/>
      <c r="E244" s="6"/>
      <c r="F244" s="6"/>
    </row>
    <row r="245" spans="1:6" s="1" customFormat="1" ht="30" customHeight="1" thickBot="1">
      <c r="A245" s="110" t="s">
        <v>126</v>
      </c>
      <c r="B245" s="110" t="s">
        <v>0</v>
      </c>
      <c r="C245" s="110" t="s">
        <v>134</v>
      </c>
      <c r="D245" s="108" t="s">
        <v>286</v>
      </c>
      <c r="E245" s="80"/>
      <c r="F245" s="36" t="s">
        <v>287</v>
      </c>
    </row>
    <row r="246" spans="1:6" s="1" customFormat="1" ht="13.5" thickBot="1">
      <c r="A246" s="111"/>
      <c r="B246" s="111"/>
      <c r="C246" s="111"/>
      <c r="D246" s="109"/>
      <c r="E246" s="144"/>
      <c r="F246" s="9">
        <v>1</v>
      </c>
    </row>
    <row r="247" spans="1:6" ht="12.75">
      <c r="A247" s="107">
        <v>51529</v>
      </c>
      <c r="B247" s="107" t="s">
        <v>63</v>
      </c>
      <c r="C247" s="89">
        <v>3</v>
      </c>
      <c r="D247" s="150"/>
      <c r="E247" s="152"/>
      <c r="F247" s="12" t="s">
        <v>321</v>
      </c>
    </row>
    <row r="248" spans="1:6" ht="12.75">
      <c r="A248" s="106"/>
      <c r="B248" s="106"/>
      <c r="C248" s="92"/>
      <c r="D248" s="89"/>
      <c r="E248" s="102"/>
      <c r="F248" s="12">
        <f>IF(F247="к",C247*35,IF(F247="т",C247*6.1,IF(F247="то",C247*0.6,"")))</f>
        <v>1.7999999999999998</v>
      </c>
    </row>
    <row r="249" spans="1:6" ht="12.75">
      <c r="A249" s="106">
        <v>51530</v>
      </c>
      <c r="B249" s="106" t="s">
        <v>63</v>
      </c>
      <c r="C249" s="92">
        <v>3</v>
      </c>
      <c r="D249" s="88"/>
      <c r="E249" s="90"/>
      <c r="F249" s="12"/>
    </row>
    <row r="250" spans="1:6" ht="12.75">
      <c r="A250" s="106"/>
      <c r="B250" s="106"/>
      <c r="C250" s="92"/>
      <c r="D250" s="89"/>
      <c r="E250" s="102"/>
      <c r="F250" s="12">
        <f>IF(F249="к",C249*35,IF(F249="т",C249*6.1,IF(F249="то",C249*0.6,"")))</f>
      </c>
    </row>
    <row r="251" spans="1:6" ht="12.75">
      <c r="A251" s="106">
        <v>52049</v>
      </c>
      <c r="B251" s="106" t="s">
        <v>63</v>
      </c>
      <c r="C251" s="92">
        <v>3</v>
      </c>
      <c r="D251" s="88"/>
      <c r="E251" s="90"/>
      <c r="F251" s="12" t="s">
        <v>322</v>
      </c>
    </row>
    <row r="252" spans="1:6" ht="12.75">
      <c r="A252" s="106"/>
      <c r="B252" s="106"/>
      <c r="C252" s="92"/>
      <c r="D252" s="89"/>
      <c r="E252" s="102"/>
      <c r="F252" s="12">
        <f>IF(F251="к",C251*35,IF(F251="т",C251*6.1,IF(F251="то",C251*0.6,"")))</f>
        <v>18.299999999999997</v>
      </c>
    </row>
    <row r="253" spans="1:6" ht="12.75">
      <c r="A253" s="106">
        <v>54711</v>
      </c>
      <c r="B253" s="106" t="s">
        <v>282</v>
      </c>
      <c r="C253" s="92">
        <v>24</v>
      </c>
      <c r="D253" s="88" t="s">
        <v>137</v>
      </c>
      <c r="E253" s="90">
        <v>1995</v>
      </c>
      <c r="F253" s="12"/>
    </row>
    <row r="254" spans="1:6" ht="12.75">
      <c r="A254" s="106"/>
      <c r="B254" s="106"/>
      <c r="C254" s="92"/>
      <c r="D254" s="89"/>
      <c r="E254" s="102"/>
      <c r="F254" s="12">
        <f>IF(F253="к",C253*35,IF(F253="т",C253*6.1,IF(F253="то",C253*0.6,"")))</f>
      </c>
    </row>
    <row r="255" spans="1:6" ht="12.75">
      <c r="A255" s="106">
        <v>51573</v>
      </c>
      <c r="B255" s="106" t="s">
        <v>2</v>
      </c>
      <c r="C255" s="92">
        <v>3</v>
      </c>
      <c r="D255" s="88"/>
      <c r="E255" s="90"/>
      <c r="F255" s="12" t="s">
        <v>321</v>
      </c>
    </row>
    <row r="256" spans="1:6" ht="12.75">
      <c r="A256" s="106"/>
      <c r="B256" s="106"/>
      <c r="C256" s="92"/>
      <c r="D256" s="89"/>
      <c r="E256" s="102"/>
      <c r="F256" s="12">
        <f>IF(F255="к",C255*35,IF(F255="т",C255*6.1,IF(F255="то",C255*0.6,"")))</f>
        <v>1.7999999999999998</v>
      </c>
    </row>
    <row r="257" spans="1:6" ht="12.75">
      <c r="A257" s="106">
        <v>54293</v>
      </c>
      <c r="B257" s="106"/>
      <c r="C257" s="92">
        <v>9</v>
      </c>
      <c r="D257" s="88" t="s">
        <v>145</v>
      </c>
      <c r="E257" s="90">
        <v>1991</v>
      </c>
      <c r="F257" s="12"/>
    </row>
    <row r="258" spans="1:6" ht="12.75">
      <c r="A258" s="106"/>
      <c r="B258" s="106"/>
      <c r="C258" s="92"/>
      <c r="D258" s="89"/>
      <c r="E258" s="102"/>
      <c r="F258" s="12">
        <f>IF(F257="к",C257*35,IF(F257="т",C257*6.1,IF(F257="то",C257*0.6,"")))</f>
      </c>
    </row>
    <row r="259" spans="1:6" ht="12.75">
      <c r="A259" s="106">
        <v>5794</v>
      </c>
      <c r="B259" s="106"/>
      <c r="C259" s="92">
        <v>9</v>
      </c>
      <c r="D259" s="88"/>
      <c r="E259" s="90"/>
      <c r="F259" s="12" t="s">
        <v>321</v>
      </c>
    </row>
    <row r="260" spans="1:6" ht="12.75">
      <c r="A260" s="106"/>
      <c r="B260" s="106"/>
      <c r="C260" s="92"/>
      <c r="D260" s="89"/>
      <c r="E260" s="102"/>
      <c r="F260" s="12">
        <f>IF(F259="к",C259*35,IF(F259="т",C259*6.1,IF(F259="то",C259*0.6,"")))</f>
        <v>5.3999999999999995</v>
      </c>
    </row>
    <row r="261" spans="1:6" ht="12.75">
      <c r="A261" s="106">
        <v>5541</v>
      </c>
      <c r="B261" s="106"/>
      <c r="C261" s="92">
        <v>9</v>
      </c>
      <c r="D261" s="88" t="s">
        <v>140</v>
      </c>
      <c r="E261" s="90">
        <v>1998</v>
      </c>
      <c r="F261" s="12"/>
    </row>
    <row r="262" spans="1:6" ht="12.75">
      <c r="A262" s="106"/>
      <c r="B262" s="106"/>
      <c r="C262" s="92"/>
      <c r="D262" s="89"/>
      <c r="E262" s="102"/>
      <c r="F262" s="12">
        <f>IF(F261="к",C261*35,IF(F261="т",C261*6.1,IF(F261="то",C261*0.6,"")))</f>
      </c>
    </row>
    <row r="263" spans="1:6" ht="12.75">
      <c r="A263" s="106">
        <v>51189</v>
      </c>
      <c r="B263" s="106"/>
      <c r="C263" s="92">
        <v>9</v>
      </c>
      <c r="D263" s="88" t="s">
        <v>137</v>
      </c>
      <c r="E263" s="90">
        <v>2001</v>
      </c>
      <c r="F263" s="12" t="s">
        <v>321</v>
      </c>
    </row>
    <row r="264" spans="1:6" ht="12.75">
      <c r="A264" s="106"/>
      <c r="B264" s="106"/>
      <c r="C264" s="92"/>
      <c r="D264" s="89"/>
      <c r="E264" s="102"/>
      <c r="F264" s="12">
        <f>IF(F263="к",C263*35,IF(F263="т",C263*6.1,IF(F263="то",C263*0.6,"")))</f>
        <v>5.3999999999999995</v>
      </c>
    </row>
    <row r="265" spans="1:6" ht="12.75">
      <c r="A265" s="106">
        <v>53898</v>
      </c>
      <c r="B265" s="106"/>
      <c r="C265" s="92">
        <v>9</v>
      </c>
      <c r="D265" s="88" t="s">
        <v>160</v>
      </c>
      <c r="E265" s="90">
        <v>1991</v>
      </c>
      <c r="F265" s="12"/>
    </row>
    <row r="266" spans="1:6" ht="12.75">
      <c r="A266" s="106"/>
      <c r="B266" s="106"/>
      <c r="C266" s="92"/>
      <c r="D266" s="89"/>
      <c r="E266" s="102"/>
      <c r="F266" s="12">
        <f>IF(F265="к",C265*35,IF(F265="т",C265*6.1,IF(F265="то",C265*0.6,"")))</f>
      </c>
    </row>
    <row r="267" spans="1:6" ht="12.75">
      <c r="A267" s="106">
        <v>55134</v>
      </c>
      <c r="B267" s="106" t="s">
        <v>6</v>
      </c>
      <c r="C267" s="92">
        <v>9</v>
      </c>
      <c r="D267" s="88"/>
      <c r="E267" s="90"/>
      <c r="F267" s="12" t="s">
        <v>322</v>
      </c>
    </row>
    <row r="268" spans="1:6" ht="12.75">
      <c r="A268" s="106"/>
      <c r="B268" s="106"/>
      <c r="C268" s="92"/>
      <c r="D268" s="89"/>
      <c r="E268" s="102"/>
      <c r="F268" s="12">
        <f>IF(F267="к",C267*35,IF(F267="т",C267*6.1,IF(F267="то",C267*0.6,"")))</f>
        <v>54.9</v>
      </c>
    </row>
    <row r="307" spans="10:23" ht="12.75"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0:23" ht="12.75"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16" ht="12.75" customHeight="1"/>
    <row r="323" spans="10:23" ht="12.75"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0:23" ht="12.75"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0:23" ht="12.75"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0:23" ht="12.75"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0:23" ht="12.75"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0:23" ht="12.75"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0:23" ht="12.75"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0:23" ht="12.75"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61" ht="12.75">
      <c r="F361" s="22"/>
    </row>
    <row r="362" ht="12.75">
      <c r="F362" s="22"/>
    </row>
    <row r="363" ht="12.75">
      <c r="F363" s="22"/>
    </row>
    <row r="364" ht="12.75">
      <c r="F364" s="22"/>
    </row>
    <row r="365" ht="12.75">
      <c r="F365" s="22"/>
    </row>
    <row r="366" ht="12.75">
      <c r="F366" s="22"/>
    </row>
    <row r="367" ht="12.75">
      <c r="F367" s="22"/>
    </row>
    <row r="390" ht="12.75">
      <c r="F390" s="22"/>
    </row>
    <row r="391" ht="12.75">
      <c r="F391" s="22"/>
    </row>
    <row r="392" ht="12.75">
      <c r="F392" s="22"/>
    </row>
    <row r="393" ht="12.75">
      <c r="F393" s="22"/>
    </row>
    <row r="394" ht="12.75">
      <c r="F394" s="22"/>
    </row>
    <row r="395" ht="12.75">
      <c r="F395" s="22"/>
    </row>
    <row r="396" ht="12.75">
      <c r="F396" s="22"/>
    </row>
    <row r="397" ht="12.75">
      <c r="F397" s="22"/>
    </row>
    <row r="398" ht="12.75">
      <c r="F398" s="22"/>
    </row>
    <row r="399" ht="12.75">
      <c r="F399" s="22"/>
    </row>
    <row r="400" ht="12.75">
      <c r="F400" s="22"/>
    </row>
    <row r="401" ht="12.75">
      <c r="F401" s="22"/>
    </row>
    <row r="402" ht="12.75">
      <c r="F402" s="22"/>
    </row>
    <row r="403" ht="12.75">
      <c r="F403" s="22"/>
    </row>
    <row r="404" ht="12.75">
      <c r="F404" s="22"/>
    </row>
    <row r="405" ht="12.75">
      <c r="F405" s="22"/>
    </row>
    <row r="406" ht="12.75">
      <c r="F406" s="22"/>
    </row>
    <row r="407" ht="12.75">
      <c r="F407" s="22"/>
    </row>
    <row r="408" ht="12.75">
      <c r="F408" s="22"/>
    </row>
    <row r="409" ht="12.75">
      <c r="F409" s="22"/>
    </row>
    <row r="410" ht="12.75">
      <c r="F410" s="22"/>
    </row>
    <row r="411" ht="12.75">
      <c r="F411" s="22"/>
    </row>
    <row r="412" ht="12.75">
      <c r="F412" s="22"/>
    </row>
    <row r="413" ht="12.75">
      <c r="F413" s="22"/>
    </row>
    <row r="414" ht="12.75">
      <c r="F414" s="22"/>
    </row>
    <row r="415" ht="12.75">
      <c r="F415" s="22"/>
    </row>
    <row r="416" ht="12.75">
      <c r="F416" s="22"/>
    </row>
    <row r="417" ht="12.75">
      <c r="F417" s="22"/>
    </row>
    <row r="418" ht="12.75">
      <c r="F418" s="22"/>
    </row>
    <row r="419" ht="12.75">
      <c r="F419" s="22"/>
    </row>
  </sheetData>
  <mergeCells count="555">
    <mergeCell ref="J31:J32"/>
    <mergeCell ref="I3:I4"/>
    <mergeCell ref="I5:I6"/>
    <mergeCell ref="I7:I8"/>
    <mergeCell ref="I15:I16"/>
    <mergeCell ref="I17:I18"/>
    <mergeCell ref="I27:I28"/>
    <mergeCell ref="I31:I32"/>
    <mergeCell ref="J9:J10"/>
    <mergeCell ref="A9:I10"/>
    <mergeCell ref="A23:A24"/>
    <mergeCell ref="B23:B24"/>
    <mergeCell ref="A21:A22"/>
    <mergeCell ref="D49:D50"/>
    <mergeCell ref="A31:A32"/>
    <mergeCell ref="B31:B32"/>
    <mergeCell ref="C31:C32"/>
    <mergeCell ref="D31:D32"/>
    <mergeCell ref="A33:A34"/>
    <mergeCell ref="C33:C34"/>
    <mergeCell ref="G3:G4"/>
    <mergeCell ref="H3:H4"/>
    <mergeCell ref="J3:J4"/>
    <mergeCell ref="F3:F4"/>
    <mergeCell ref="F47:F48"/>
    <mergeCell ref="A49:B50"/>
    <mergeCell ref="F49:F50"/>
    <mergeCell ref="E27:E28"/>
    <mergeCell ref="C27:C28"/>
    <mergeCell ref="A47:A48"/>
    <mergeCell ref="B47:B48"/>
    <mergeCell ref="D35:D36"/>
    <mergeCell ref="B35:B36"/>
    <mergeCell ref="A35:A36"/>
    <mergeCell ref="D3:E4"/>
    <mergeCell ref="E35:E36"/>
    <mergeCell ref="A3:A4"/>
    <mergeCell ref="B3:B4"/>
    <mergeCell ref="C3:C4"/>
    <mergeCell ref="C35:C36"/>
    <mergeCell ref="B27:B28"/>
    <mergeCell ref="A15:A16"/>
    <mergeCell ref="A27:A28"/>
    <mergeCell ref="A13:A14"/>
    <mergeCell ref="D33:D34"/>
    <mergeCell ref="B33:B34"/>
    <mergeCell ref="J53:J54"/>
    <mergeCell ref="H53:H54"/>
    <mergeCell ref="G43:G44"/>
    <mergeCell ref="J33:J34"/>
    <mergeCell ref="J35:J36"/>
    <mergeCell ref="J43:J44"/>
    <mergeCell ref="H33:H34"/>
    <mergeCell ref="G33:G34"/>
    <mergeCell ref="E31:E32"/>
    <mergeCell ref="F31:F32"/>
    <mergeCell ref="I33:I34"/>
    <mergeCell ref="I35:I36"/>
    <mergeCell ref="G31:G32"/>
    <mergeCell ref="F33:F34"/>
    <mergeCell ref="F35:F36"/>
    <mergeCell ref="G35:G36"/>
    <mergeCell ref="H31:H32"/>
    <mergeCell ref="H35:H36"/>
    <mergeCell ref="I49:I50"/>
    <mergeCell ref="J27:J28"/>
    <mergeCell ref="D27:D28"/>
    <mergeCell ref="A17:A18"/>
    <mergeCell ref="D21:D22"/>
    <mergeCell ref="E21:E22"/>
    <mergeCell ref="H27:H28"/>
    <mergeCell ref="C23:C24"/>
    <mergeCell ref="D23:D24"/>
    <mergeCell ref="I23:I24"/>
    <mergeCell ref="J47:J48"/>
    <mergeCell ref="H47:H48"/>
    <mergeCell ref="G47:G48"/>
    <mergeCell ref="I43:I44"/>
    <mergeCell ref="I47:I48"/>
    <mergeCell ref="G11:G12"/>
    <mergeCell ref="D13:D14"/>
    <mergeCell ref="D17:D18"/>
    <mergeCell ref="A5:A6"/>
    <mergeCell ref="B5:B6"/>
    <mergeCell ref="B7:B8"/>
    <mergeCell ref="A7:A8"/>
    <mergeCell ref="A11:A12"/>
    <mergeCell ref="B17:B18"/>
    <mergeCell ref="C17:C18"/>
    <mergeCell ref="D7:D8"/>
    <mergeCell ref="E7:E8"/>
    <mergeCell ref="C5:C6"/>
    <mergeCell ref="E5:E6"/>
    <mergeCell ref="D5:D6"/>
    <mergeCell ref="F11:F12"/>
    <mergeCell ref="E15:E16"/>
    <mergeCell ref="E13:E14"/>
    <mergeCell ref="A43:A44"/>
    <mergeCell ref="E43:E44"/>
    <mergeCell ref="D43:D44"/>
    <mergeCell ref="C43:C44"/>
    <mergeCell ref="E17:E18"/>
    <mergeCell ref="E33:E34"/>
    <mergeCell ref="F43:F44"/>
    <mergeCell ref="C13:C14"/>
    <mergeCell ref="B13:B14"/>
    <mergeCell ref="I13:I14"/>
    <mergeCell ref="F23:F24"/>
    <mergeCell ref="G23:G24"/>
    <mergeCell ref="H23:H24"/>
    <mergeCell ref="D15:D16"/>
    <mergeCell ref="C21:C22"/>
    <mergeCell ref="F13:F14"/>
    <mergeCell ref="F7:F8"/>
    <mergeCell ref="H21:H22"/>
    <mergeCell ref="B11:B12"/>
    <mergeCell ref="C11:C12"/>
    <mergeCell ref="D11:E12"/>
    <mergeCell ref="C7:C8"/>
    <mergeCell ref="H11:H12"/>
    <mergeCell ref="H13:H14"/>
    <mergeCell ref="F15:F16"/>
    <mergeCell ref="B21:B22"/>
    <mergeCell ref="B105:B106"/>
    <mergeCell ref="C105:C106"/>
    <mergeCell ref="B43:B44"/>
    <mergeCell ref="E103:E104"/>
    <mergeCell ref="D105:D106"/>
    <mergeCell ref="C47:C48"/>
    <mergeCell ref="C49:C50"/>
    <mergeCell ref="D47:D48"/>
    <mergeCell ref="E47:E48"/>
    <mergeCell ref="E49:E50"/>
    <mergeCell ref="A153:A154"/>
    <mergeCell ref="C15:C16"/>
    <mergeCell ref="B15:B16"/>
    <mergeCell ref="E153:E154"/>
    <mergeCell ref="B153:B154"/>
    <mergeCell ref="C153:C154"/>
    <mergeCell ref="D153:D154"/>
    <mergeCell ref="A103:A104"/>
    <mergeCell ref="B103:B104"/>
    <mergeCell ref="D103:D104"/>
    <mergeCell ref="A155:A156"/>
    <mergeCell ref="B155:B156"/>
    <mergeCell ref="C155:C156"/>
    <mergeCell ref="B157:B158"/>
    <mergeCell ref="A207:A208"/>
    <mergeCell ref="B169:B170"/>
    <mergeCell ref="A157:A158"/>
    <mergeCell ref="A171:A172"/>
    <mergeCell ref="A169:A170"/>
    <mergeCell ref="A173:A174"/>
    <mergeCell ref="B173:B174"/>
    <mergeCell ref="B171:B172"/>
    <mergeCell ref="A179:A180"/>
    <mergeCell ref="A183:A184"/>
    <mergeCell ref="A211:A212"/>
    <mergeCell ref="D209:D210"/>
    <mergeCell ref="A209:A210"/>
    <mergeCell ref="E209:E210"/>
    <mergeCell ref="B211:B212"/>
    <mergeCell ref="B209:B210"/>
    <mergeCell ref="E169:E170"/>
    <mergeCell ref="E173:E174"/>
    <mergeCell ref="E171:E172"/>
    <mergeCell ref="C173:C174"/>
    <mergeCell ref="D173:D174"/>
    <mergeCell ref="D171:D172"/>
    <mergeCell ref="C169:C170"/>
    <mergeCell ref="D169:D170"/>
    <mergeCell ref="C171:C172"/>
    <mergeCell ref="D185:D186"/>
    <mergeCell ref="E185:E186"/>
    <mergeCell ref="C187:C188"/>
    <mergeCell ref="E187:E188"/>
    <mergeCell ref="D187:D188"/>
    <mergeCell ref="B181:B182"/>
    <mergeCell ref="A185:A186"/>
    <mergeCell ref="B185:B186"/>
    <mergeCell ref="D197:D198"/>
    <mergeCell ref="A197:A198"/>
    <mergeCell ref="B195:B196"/>
    <mergeCell ref="B187:B188"/>
    <mergeCell ref="B189:B190"/>
    <mergeCell ref="D193:D194"/>
    <mergeCell ref="C185:C186"/>
    <mergeCell ref="E197:E198"/>
    <mergeCell ref="C195:C196"/>
    <mergeCell ref="D195:D196"/>
    <mergeCell ref="E189:E190"/>
    <mergeCell ref="E193:E194"/>
    <mergeCell ref="C193:C194"/>
    <mergeCell ref="C191:C192"/>
    <mergeCell ref="D191:D192"/>
    <mergeCell ref="C189:C190"/>
    <mergeCell ref="D189:D190"/>
    <mergeCell ref="D229:D230"/>
    <mergeCell ref="E229:E230"/>
    <mergeCell ref="C197:C198"/>
    <mergeCell ref="C211:C212"/>
    <mergeCell ref="C209:C210"/>
    <mergeCell ref="C205:C206"/>
    <mergeCell ref="D205:E206"/>
    <mergeCell ref="C213:C214"/>
    <mergeCell ref="D213:D214"/>
    <mergeCell ref="C215:C216"/>
    <mergeCell ref="B207:B208"/>
    <mergeCell ref="C207:C208"/>
    <mergeCell ref="E207:E208"/>
    <mergeCell ref="C231:C232"/>
    <mergeCell ref="C229:C230"/>
    <mergeCell ref="B219:B220"/>
    <mergeCell ref="E227:E228"/>
    <mergeCell ref="D211:D212"/>
    <mergeCell ref="E211:E212"/>
    <mergeCell ref="D207:D208"/>
    <mergeCell ref="B229:B230"/>
    <mergeCell ref="A227:A228"/>
    <mergeCell ref="B227:B228"/>
    <mergeCell ref="A229:A230"/>
    <mergeCell ref="B205:B206"/>
    <mergeCell ref="A231:A232"/>
    <mergeCell ref="B231:B232"/>
    <mergeCell ref="B197:B198"/>
    <mergeCell ref="A221:A222"/>
    <mergeCell ref="A205:A206"/>
    <mergeCell ref="A215:A216"/>
    <mergeCell ref="B213:B214"/>
    <mergeCell ref="A213:A214"/>
    <mergeCell ref="B215:B216"/>
    <mergeCell ref="A235:A236"/>
    <mergeCell ref="A233:A234"/>
    <mergeCell ref="D231:D232"/>
    <mergeCell ref="E231:E232"/>
    <mergeCell ref="E235:E236"/>
    <mergeCell ref="D233:D234"/>
    <mergeCell ref="E233:E234"/>
    <mergeCell ref="D235:D236"/>
    <mergeCell ref="B233:B234"/>
    <mergeCell ref="E181:E182"/>
    <mergeCell ref="A195:A196"/>
    <mergeCell ref="E195:E196"/>
    <mergeCell ref="A193:A194"/>
    <mergeCell ref="B193:B194"/>
    <mergeCell ref="A187:A188"/>
    <mergeCell ref="E191:E192"/>
    <mergeCell ref="A191:A192"/>
    <mergeCell ref="A189:A190"/>
    <mergeCell ref="B191:B192"/>
    <mergeCell ref="E265:E266"/>
    <mergeCell ref="A265:A266"/>
    <mergeCell ref="A239:A240"/>
    <mergeCell ref="E257:E258"/>
    <mergeCell ref="A257:A258"/>
    <mergeCell ref="A259:A260"/>
    <mergeCell ref="A249:A250"/>
    <mergeCell ref="A247:A248"/>
    <mergeCell ref="A251:A252"/>
    <mergeCell ref="B249:B250"/>
    <mergeCell ref="B265:B266"/>
    <mergeCell ref="C265:C266"/>
    <mergeCell ref="D265:D266"/>
    <mergeCell ref="B239:B240"/>
    <mergeCell ref="C239:C240"/>
    <mergeCell ref="D239:D240"/>
    <mergeCell ref="B257:B258"/>
    <mergeCell ref="C257:C258"/>
    <mergeCell ref="D257:D258"/>
    <mergeCell ref="B259:B260"/>
    <mergeCell ref="C175:C176"/>
    <mergeCell ref="D175:D176"/>
    <mergeCell ref="E175:E176"/>
    <mergeCell ref="E179:E180"/>
    <mergeCell ref="C179:C180"/>
    <mergeCell ref="D179:D180"/>
    <mergeCell ref="E249:E250"/>
    <mergeCell ref="C181:C182"/>
    <mergeCell ref="D181:D182"/>
    <mergeCell ref="E215:E216"/>
    <mergeCell ref="E213:E214"/>
    <mergeCell ref="E219:E220"/>
    <mergeCell ref="E237:E238"/>
    <mergeCell ref="E239:E240"/>
    <mergeCell ref="E183:E184"/>
    <mergeCell ref="C249:C250"/>
    <mergeCell ref="C259:C260"/>
    <mergeCell ref="D259:D260"/>
    <mergeCell ref="E259:E260"/>
    <mergeCell ref="A163:A164"/>
    <mergeCell ref="C227:C228"/>
    <mergeCell ref="D227:D228"/>
    <mergeCell ref="A175:A176"/>
    <mergeCell ref="A181:A182"/>
    <mergeCell ref="A217:A218"/>
    <mergeCell ref="D215:D216"/>
    <mergeCell ref="A161:A162"/>
    <mergeCell ref="A165:A166"/>
    <mergeCell ref="C165:C166"/>
    <mergeCell ref="D165:D166"/>
    <mergeCell ref="C161:C162"/>
    <mergeCell ref="D161:D162"/>
    <mergeCell ref="C163:C164"/>
    <mergeCell ref="D163:D164"/>
    <mergeCell ref="D249:D250"/>
    <mergeCell ref="B251:B252"/>
    <mergeCell ref="C251:C252"/>
    <mergeCell ref="D251:D252"/>
    <mergeCell ref="D247:D248"/>
    <mergeCell ref="B237:B238"/>
    <mergeCell ref="B235:B236"/>
    <mergeCell ref="C233:C234"/>
    <mergeCell ref="C235:C236"/>
    <mergeCell ref="C237:C238"/>
    <mergeCell ref="E251:E252"/>
    <mergeCell ref="C253:C254"/>
    <mergeCell ref="D253:D254"/>
    <mergeCell ref="E253:E254"/>
    <mergeCell ref="A253:A254"/>
    <mergeCell ref="E221:E222"/>
    <mergeCell ref="D223:D224"/>
    <mergeCell ref="B225:B226"/>
    <mergeCell ref="C225:C226"/>
    <mergeCell ref="D225:D226"/>
    <mergeCell ref="A245:A246"/>
    <mergeCell ref="E247:E248"/>
    <mergeCell ref="B247:B248"/>
    <mergeCell ref="C247:C248"/>
    <mergeCell ref="D151:E152"/>
    <mergeCell ref="E157:E158"/>
    <mergeCell ref="E159:E160"/>
    <mergeCell ref="C157:C158"/>
    <mergeCell ref="D157:D158"/>
    <mergeCell ref="D155:D156"/>
    <mergeCell ref="B159:B160"/>
    <mergeCell ref="C159:C160"/>
    <mergeCell ref="D159:D160"/>
    <mergeCell ref="A159:A160"/>
    <mergeCell ref="D267:D268"/>
    <mergeCell ref="E267:E268"/>
    <mergeCell ref="B161:B162"/>
    <mergeCell ref="B175:B176"/>
    <mergeCell ref="E223:E224"/>
    <mergeCell ref="B223:B224"/>
    <mergeCell ref="B221:B222"/>
    <mergeCell ref="B177:B178"/>
    <mergeCell ref="B165:B166"/>
    <mergeCell ref="B163:B164"/>
    <mergeCell ref="A105:A106"/>
    <mergeCell ref="A267:A268"/>
    <mergeCell ref="B267:B268"/>
    <mergeCell ref="C267:C268"/>
    <mergeCell ref="A223:A224"/>
    <mergeCell ref="C223:C224"/>
    <mergeCell ref="C221:C222"/>
    <mergeCell ref="A177:A178"/>
    <mergeCell ref="C177:C178"/>
    <mergeCell ref="B253:B254"/>
    <mergeCell ref="E111:E112"/>
    <mergeCell ref="A111:A112"/>
    <mergeCell ref="E107:E108"/>
    <mergeCell ref="E109:E110"/>
    <mergeCell ref="B109:B110"/>
    <mergeCell ref="B107:B108"/>
    <mergeCell ref="C107:C108"/>
    <mergeCell ref="D107:D108"/>
    <mergeCell ref="A107:A108"/>
    <mergeCell ref="A109:A110"/>
    <mergeCell ref="B111:B112"/>
    <mergeCell ref="C111:C112"/>
    <mergeCell ref="D111:D112"/>
    <mergeCell ref="B113:B114"/>
    <mergeCell ref="C113:C114"/>
    <mergeCell ref="D113:D114"/>
    <mergeCell ref="E113:E114"/>
    <mergeCell ref="E117:E118"/>
    <mergeCell ref="A117:A118"/>
    <mergeCell ref="B115:B116"/>
    <mergeCell ref="C115:C116"/>
    <mergeCell ref="D115:D116"/>
    <mergeCell ref="E115:E116"/>
    <mergeCell ref="A115:A116"/>
    <mergeCell ref="A113:A114"/>
    <mergeCell ref="B117:B118"/>
    <mergeCell ref="A119:A120"/>
    <mergeCell ref="D123:D124"/>
    <mergeCell ref="C117:C118"/>
    <mergeCell ref="D117:D118"/>
    <mergeCell ref="B119:B120"/>
    <mergeCell ref="C119:C120"/>
    <mergeCell ref="D119:D120"/>
    <mergeCell ref="A123:A124"/>
    <mergeCell ref="B121:B122"/>
    <mergeCell ref="C121:C122"/>
    <mergeCell ref="A121:A122"/>
    <mergeCell ref="C125:C126"/>
    <mergeCell ref="D125:D126"/>
    <mergeCell ref="A125:A126"/>
    <mergeCell ref="B125:B126"/>
    <mergeCell ref="D131:D132"/>
    <mergeCell ref="E119:E120"/>
    <mergeCell ref="E123:E124"/>
    <mergeCell ref="E121:E122"/>
    <mergeCell ref="E125:E126"/>
    <mergeCell ref="E129:E130"/>
    <mergeCell ref="E127:E128"/>
    <mergeCell ref="D121:D122"/>
    <mergeCell ref="B127:B128"/>
    <mergeCell ref="C127:C128"/>
    <mergeCell ref="D127:D128"/>
    <mergeCell ref="A127:A128"/>
    <mergeCell ref="A133:A134"/>
    <mergeCell ref="A131:A132"/>
    <mergeCell ref="B129:B130"/>
    <mergeCell ref="C129:C130"/>
    <mergeCell ref="B131:B132"/>
    <mergeCell ref="C131:C132"/>
    <mergeCell ref="A129:A130"/>
    <mergeCell ref="A137:A138"/>
    <mergeCell ref="B135:B136"/>
    <mergeCell ref="C135:C136"/>
    <mergeCell ref="D135:D136"/>
    <mergeCell ref="B137:B138"/>
    <mergeCell ref="C137:C138"/>
    <mergeCell ref="D137:D138"/>
    <mergeCell ref="A135:A136"/>
    <mergeCell ref="E261:E262"/>
    <mergeCell ref="A261:A262"/>
    <mergeCell ref="B139:B140"/>
    <mergeCell ref="C139:C140"/>
    <mergeCell ref="D139:D140"/>
    <mergeCell ref="E139:E140"/>
    <mergeCell ref="A139:A140"/>
    <mergeCell ref="E165:E166"/>
    <mergeCell ref="D221:D222"/>
    <mergeCell ref="A151:A152"/>
    <mergeCell ref="A263:A264"/>
    <mergeCell ref="B261:B262"/>
    <mergeCell ref="C261:C262"/>
    <mergeCell ref="D261:D262"/>
    <mergeCell ref="B263:B264"/>
    <mergeCell ref="C263:C264"/>
    <mergeCell ref="D263:D264"/>
    <mergeCell ref="E263:E264"/>
    <mergeCell ref="E167:E168"/>
    <mergeCell ref="A167:A168"/>
    <mergeCell ref="B255:B256"/>
    <mergeCell ref="C255:C256"/>
    <mergeCell ref="D255:D256"/>
    <mergeCell ref="E255:E256"/>
    <mergeCell ref="A255:A256"/>
    <mergeCell ref="E225:E226"/>
    <mergeCell ref="D177:D178"/>
    <mergeCell ref="B151:B152"/>
    <mergeCell ref="C151:C152"/>
    <mergeCell ref="C103:C104"/>
    <mergeCell ref="C219:C220"/>
    <mergeCell ref="B217:B218"/>
    <mergeCell ref="C217:C218"/>
    <mergeCell ref="B133:B134"/>
    <mergeCell ref="C133:C134"/>
    <mergeCell ref="B123:B124"/>
    <mergeCell ref="C123:C124"/>
    <mergeCell ref="A101:A102"/>
    <mergeCell ref="B101:B102"/>
    <mergeCell ref="C101:C102"/>
    <mergeCell ref="D101:E102"/>
    <mergeCell ref="C109:C110"/>
    <mergeCell ref="D109:D110"/>
    <mergeCell ref="E105:E106"/>
    <mergeCell ref="E155:E156"/>
    <mergeCell ref="E137:E138"/>
    <mergeCell ref="E131:E132"/>
    <mergeCell ref="E135:E136"/>
    <mergeCell ref="D133:D134"/>
    <mergeCell ref="E133:E134"/>
    <mergeCell ref="D129:D130"/>
    <mergeCell ref="E161:E162"/>
    <mergeCell ref="B183:B184"/>
    <mergeCell ref="C183:C184"/>
    <mergeCell ref="D183:D184"/>
    <mergeCell ref="B167:B168"/>
    <mergeCell ref="C167:C168"/>
    <mergeCell ref="D167:D168"/>
    <mergeCell ref="E177:E178"/>
    <mergeCell ref="E163:E164"/>
    <mergeCell ref="B179:B180"/>
    <mergeCell ref="A219:A220"/>
    <mergeCell ref="E217:E218"/>
    <mergeCell ref="B245:B246"/>
    <mergeCell ref="C245:C246"/>
    <mergeCell ref="D245:E246"/>
    <mergeCell ref="D219:D220"/>
    <mergeCell ref="D217:D218"/>
    <mergeCell ref="A237:A238"/>
    <mergeCell ref="A225:A226"/>
    <mergeCell ref="D237:D238"/>
    <mergeCell ref="J5:J6"/>
    <mergeCell ref="H5:H6"/>
    <mergeCell ref="G5:G6"/>
    <mergeCell ref="F5:F6"/>
    <mergeCell ref="J13:J14"/>
    <mergeCell ref="G15:G16"/>
    <mergeCell ref="J15:J16"/>
    <mergeCell ref="G7:G8"/>
    <mergeCell ref="H7:H8"/>
    <mergeCell ref="J7:J8"/>
    <mergeCell ref="J11:J12"/>
    <mergeCell ref="H15:H16"/>
    <mergeCell ref="G13:G14"/>
    <mergeCell ref="I11:I12"/>
    <mergeCell ref="J17:J18"/>
    <mergeCell ref="F21:F22"/>
    <mergeCell ref="G21:G22"/>
    <mergeCell ref="J21:J22"/>
    <mergeCell ref="F17:F18"/>
    <mergeCell ref="G17:G18"/>
    <mergeCell ref="H17:H18"/>
    <mergeCell ref="J19:J20"/>
    <mergeCell ref="I21:I22"/>
    <mergeCell ref="A19:I20"/>
    <mergeCell ref="J23:J24"/>
    <mergeCell ref="B37:B38"/>
    <mergeCell ref="C37:C38"/>
    <mergeCell ref="D37:D38"/>
    <mergeCell ref="E37:E38"/>
    <mergeCell ref="F37:F38"/>
    <mergeCell ref="G37:G38"/>
    <mergeCell ref="H37:H38"/>
    <mergeCell ref="J37:J38"/>
    <mergeCell ref="E23:E24"/>
    <mergeCell ref="D39:D40"/>
    <mergeCell ref="E39:E40"/>
    <mergeCell ref="F39:J40"/>
    <mergeCell ref="A37:A38"/>
    <mergeCell ref="B39:B40"/>
    <mergeCell ref="A39:A40"/>
    <mergeCell ref="C39:C40"/>
    <mergeCell ref="I37:I38"/>
    <mergeCell ref="J25:J26"/>
    <mergeCell ref="A25:I26"/>
    <mergeCell ref="J29:J30"/>
    <mergeCell ref="A29:I30"/>
    <mergeCell ref="G27:G28"/>
    <mergeCell ref="F27:F28"/>
    <mergeCell ref="A51:I52"/>
    <mergeCell ref="J51:J52"/>
    <mergeCell ref="J41:J42"/>
    <mergeCell ref="A41:I42"/>
    <mergeCell ref="J45:J46"/>
    <mergeCell ref="A45:I46"/>
    <mergeCell ref="J49:J50"/>
    <mergeCell ref="H49:H50"/>
    <mergeCell ref="G49:G50"/>
    <mergeCell ref="H43:H44"/>
  </mergeCells>
  <printOptions/>
  <pageMargins left="0.64" right="0.53" top="0.25" bottom="0.28" header="0" footer="0"/>
  <pageSetup horizontalDpi="120" verticalDpi="12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2:AM1510"/>
  <sheetViews>
    <sheetView zoomScale="50" zoomScaleNormal="50" workbookViewId="0" topLeftCell="A1165">
      <selection activeCell="A1012" sqref="A1012"/>
    </sheetView>
  </sheetViews>
  <sheetFormatPr defaultColWidth="9.00390625" defaultRowHeight="12.75"/>
  <cols>
    <col min="1" max="1" width="4.625" style="6" customWidth="1"/>
    <col min="2" max="2" width="7.625" style="6" customWidth="1"/>
    <col min="3" max="3" width="22.875" style="7" customWidth="1"/>
    <col min="4" max="4" width="9.625" style="6" customWidth="1"/>
    <col min="5" max="5" width="13.25390625" style="6" customWidth="1"/>
    <col min="6" max="6" width="11.375" style="6" customWidth="1"/>
    <col min="7" max="7" width="6.375" style="6" customWidth="1"/>
    <col min="8" max="8" width="6.625" style="6" customWidth="1"/>
    <col min="9" max="9" width="28.00390625" style="6" customWidth="1"/>
    <col min="10" max="10" width="12.25390625" style="6" customWidth="1"/>
    <col min="11" max="22" width="4.75390625" style="6" customWidth="1"/>
    <col min="23" max="23" width="12.25390625" style="6" customWidth="1"/>
    <col min="24" max="24" width="3.75390625" style="0" customWidth="1"/>
    <col min="25" max="25" width="12.25390625" style="0" customWidth="1"/>
    <col min="26" max="37" width="4.75390625" style="0" customWidth="1"/>
    <col min="38" max="38" width="12.25390625" style="0" customWidth="1"/>
  </cols>
  <sheetData>
    <row r="2" spans="10:20" ht="15.75">
      <c r="J2" s="5" t="s">
        <v>334</v>
      </c>
      <c r="T2" s="5" t="s">
        <v>303</v>
      </c>
    </row>
    <row r="3" spans="10:20" ht="15.75">
      <c r="J3" s="5" t="s">
        <v>330</v>
      </c>
      <c r="T3" s="5" t="s">
        <v>327</v>
      </c>
    </row>
    <row r="4" spans="10:20" ht="15.75">
      <c r="J4" s="5" t="s">
        <v>328</v>
      </c>
      <c r="T4" s="5" t="s">
        <v>328</v>
      </c>
    </row>
    <row r="5" spans="10:20" ht="15.75">
      <c r="J5" s="5" t="s">
        <v>331</v>
      </c>
      <c r="T5" s="5" t="s">
        <v>329</v>
      </c>
    </row>
    <row r="6" spans="10:20" ht="15.75">
      <c r="J6" s="5" t="s">
        <v>393</v>
      </c>
      <c r="T6" s="5" t="s">
        <v>393</v>
      </c>
    </row>
    <row r="15" spans="10:23" ht="35.25">
      <c r="J15" s="169" t="s">
        <v>304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</row>
    <row r="16" spans="10:23" ht="30">
      <c r="J16" s="168" t="s">
        <v>392</v>
      </c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</row>
    <row r="23" ht="12.75">
      <c r="Z23" t="s">
        <v>309</v>
      </c>
    </row>
    <row r="33" ht="15.75">
      <c r="J33" s="5" t="s">
        <v>397</v>
      </c>
    </row>
    <row r="35" ht="15.75">
      <c r="J35" s="5" t="s">
        <v>332</v>
      </c>
    </row>
    <row r="52" spans="1:23" ht="12.75" customHeight="1">
      <c r="A52" s="8">
        <v>2</v>
      </c>
      <c r="J52" s="20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20">
        <v>51</v>
      </c>
    </row>
    <row r="53" ht="21" customHeight="1">
      <c r="B53" s="2" t="s">
        <v>388</v>
      </c>
    </row>
    <row r="54" ht="13.5" thickBot="1"/>
    <row r="55" spans="1:23" ht="29.25" customHeight="1" thickBot="1">
      <c r="A55" s="110" t="s">
        <v>131</v>
      </c>
      <c r="B55" s="110" t="s">
        <v>126</v>
      </c>
      <c r="C55" s="110" t="s">
        <v>132</v>
      </c>
      <c r="D55" s="110" t="s">
        <v>133</v>
      </c>
      <c r="E55" s="110" t="s">
        <v>0</v>
      </c>
      <c r="F55" s="110" t="s">
        <v>134</v>
      </c>
      <c r="G55" s="108" t="s">
        <v>286</v>
      </c>
      <c r="H55" s="80"/>
      <c r="J55" s="110" t="s">
        <v>135</v>
      </c>
      <c r="K55" s="162" t="s">
        <v>287</v>
      </c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5"/>
      <c r="W55" s="110" t="s">
        <v>136</v>
      </c>
    </row>
    <row r="56" spans="1:23" ht="15" customHeight="1" thickBot="1">
      <c r="A56" s="111"/>
      <c r="B56" s="111"/>
      <c r="C56" s="111"/>
      <c r="D56" s="111"/>
      <c r="E56" s="111"/>
      <c r="F56" s="111"/>
      <c r="G56" s="109"/>
      <c r="H56" s="144"/>
      <c r="J56" s="111"/>
      <c r="K56" s="9">
        <v>1</v>
      </c>
      <c r="L56" s="10">
        <v>2</v>
      </c>
      <c r="M56" s="10">
        <v>3</v>
      </c>
      <c r="N56" s="10">
        <v>4</v>
      </c>
      <c r="O56" s="10">
        <v>5</v>
      </c>
      <c r="P56" s="10">
        <v>6</v>
      </c>
      <c r="Q56" s="10">
        <v>7</v>
      </c>
      <c r="R56" s="10">
        <v>8</v>
      </c>
      <c r="S56" s="10">
        <v>9</v>
      </c>
      <c r="T56" s="10">
        <v>10</v>
      </c>
      <c r="U56" s="10">
        <v>11</v>
      </c>
      <c r="V56" s="10">
        <v>12</v>
      </c>
      <c r="W56" s="111"/>
    </row>
    <row r="57" spans="1:23" ht="12.75" customHeight="1">
      <c r="A57" s="174">
        <v>1</v>
      </c>
      <c r="B57" s="174">
        <v>53689</v>
      </c>
      <c r="C57" s="175" t="s">
        <v>25</v>
      </c>
      <c r="D57" s="174"/>
      <c r="E57" s="174" t="s">
        <v>26</v>
      </c>
      <c r="F57" s="173">
        <v>20</v>
      </c>
      <c r="G57" s="170" t="s">
        <v>137</v>
      </c>
      <c r="H57" s="171">
        <v>2003</v>
      </c>
      <c r="J57" s="14" t="s">
        <v>152</v>
      </c>
      <c r="K57" s="12"/>
      <c r="L57" s="12" t="s">
        <v>321</v>
      </c>
      <c r="M57" s="12"/>
      <c r="N57" s="12"/>
      <c r="O57" s="12" t="s">
        <v>321</v>
      </c>
      <c r="P57" s="12"/>
      <c r="Q57" s="12"/>
      <c r="R57" s="12" t="s">
        <v>320</v>
      </c>
      <c r="S57" s="12"/>
      <c r="T57" s="12"/>
      <c r="U57" s="12" t="s">
        <v>321</v>
      </c>
      <c r="V57" s="12"/>
      <c r="W57" s="25"/>
    </row>
    <row r="58" spans="1:23" ht="12.75">
      <c r="A58" s="85"/>
      <c r="B58" s="85"/>
      <c r="C58" s="158"/>
      <c r="D58" s="85"/>
      <c r="E58" s="85"/>
      <c r="F58" s="107"/>
      <c r="G58" s="94"/>
      <c r="H58" s="123"/>
      <c r="J58" s="11" t="s">
        <v>153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4"/>
    </row>
    <row r="59" spans="1:23" ht="12.75" customHeight="1">
      <c r="A59" s="156">
        <v>2</v>
      </c>
      <c r="B59" s="156">
        <v>53690</v>
      </c>
      <c r="C59" s="157" t="s">
        <v>25</v>
      </c>
      <c r="D59" s="156"/>
      <c r="E59" s="156" t="s">
        <v>26</v>
      </c>
      <c r="F59" s="134">
        <v>20</v>
      </c>
      <c r="G59" s="93" t="s">
        <v>138</v>
      </c>
      <c r="H59" s="122">
        <v>1996</v>
      </c>
      <c r="J59" s="11" t="s">
        <v>152</v>
      </c>
      <c r="K59" s="12"/>
      <c r="L59" s="12"/>
      <c r="M59" s="12" t="s">
        <v>321</v>
      </c>
      <c r="N59" s="12"/>
      <c r="O59" s="12"/>
      <c r="P59" s="12" t="s">
        <v>321</v>
      </c>
      <c r="Q59" s="12"/>
      <c r="R59" s="12"/>
      <c r="S59" s="12" t="s">
        <v>322</v>
      </c>
      <c r="T59" s="12"/>
      <c r="U59" s="12"/>
      <c r="V59" s="12" t="s">
        <v>321</v>
      </c>
      <c r="W59" s="13"/>
    </row>
    <row r="60" spans="1:23" ht="12.75">
      <c r="A60" s="85"/>
      <c r="B60" s="85"/>
      <c r="C60" s="158"/>
      <c r="D60" s="85"/>
      <c r="E60" s="85"/>
      <c r="F60" s="107"/>
      <c r="G60" s="94"/>
      <c r="H60" s="123"/>
      <c r="J60" s="11" t="s">
        <v>153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4"/>
    </row>
    <row r="61" spans="1:23" ht="12.75" customHeight="1">
      <c r="A61" s="156">
        <v>3</v>
      </c>
      <c r="B61" s="156">
        <v>53869</v>
      </c>
      <c r="C61" s="157" t="s">
        <v>25</v>
      </c>
      <c r="D61" s="156"/>
      <c r="E61" s="156" t="s">
        <v>26</v>
      </c>
      <c r="F61" s="134">
        <v>20</v>
      </c>
      <c r="G61" s="93" t="s">
        <v>139</v>
      </c>
      <c r="H61" s="122">
        <v>1988</v>
      </c>
      <c r="J61" s="11" t="s">
        <v>152</v>
      </c>
      <c r="K61" s="12"/>
      <c r="L61" s="12" t="s">
        <v>321</v>
      </c>
      <c r="M61" s="12"/>
      <c r="N61" s="12"/>
      <c r="O61" s="12" t="s">
        <v>321</v>
      </c>
      <c r="P61" s="12"/>
      <c r="Q61" s="12"/>
      <c r="R61" s="12" t="s">
        <v>321</v>
      </c>
      <c r="S61" s="12"/>
      <c r="T61" s="12"/>
      <c r="U61" s="12" t="s">
        <v>322</v>
      </c>
      <c r="V61" s="12"/>
      <c r="W61" s="13"/>
    </row>
    <row r="62" spans="1:23" ht="12.75">
      <c r="A62" s="85"/>
      <c r="B62" s="85"/>
      <c r="C62" s="158"/>
      <c r="D62" s="85"/>
      <c r="E62" s="85"/>
      <c r="F62" s="107"/>
      <c r="G62" s="94"/>
      <c r="H62" s="123"/>
      <c r="J62" s="11" t="s">
        <v>153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4"/>
    </row>
    <row r="63" spans="1:23" ht="12.75" customHeight="1">
      <c r="A63" s="156">
        <v>4</v>
      </c>
      <c r="B63" s="156">
        <v>53870</v>
      </c>
      <c r="C63" s="157" t="s">
        <v>25</v>
      </c>
      <c r="D63" s="156"/>
      <c r="E63" s="156" t="s">
        <v>26</v>
      </c>
      <c r="F63" s="134">
        <v>20</v>
      </c>
      <c r="G63" s="93" t="s">
        <v>138</v>
      </c>
      <c r="H63" s="122">
        <v>2004</v>
      </c>
      <c r="J63" s="11" t="s">
        <v>152</v>
      </c>
      <c r="K63" s="12" t="s">
        <v>321</v>
      </c>
      <c r="L63" s="12"/>
      <c r="M63" s="12"/>
      <c r="N63" s="12" t="s">
        <v>321</v>
      </c>
      <c r="O63" s="12"/>
      <c r="P63" s="12"/>
      <c r="Q63" s="12" t="s">
        <v>321</v>
      </c>
      <c r="R63" s="12"/>
      <c r="S63" s="12"/>
      <c r="T63" s="12" t="s">
        <v>321</v>
      </c>
      <c r="U63" s="12"/>
      <c r="V63" s="12"/>
      <c r="W63" s="13"/>
    </row>
    <row r="64" spans="1:23" ht="12.75">
      <c r="A64" s="85"/>
      <c r="B64" s="85"/>
      <c r="C64" s="158"/>
      <c r="D64" s="85"/>
      <c r="E64" s="85"/>
      <c r="F64" s="107"/>
      <c r="G64" s="94"/>
      <c r="H64" s="123"/>
      <c r="J64" s="11" t="s">
        <v>153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4"/>
    </row>
    <row r="65" spans="1:23" ht="12.75" customHeight="1">
      <c r="A65" s="156">
        <v>5</v>
      </c>
      <c r="B65" s="156">
        <v>53928</v>
      </c>
      <c r="C65" s="157" t="s">
        <v>25</v>
      </c>
      <c r="D65" s="156"/>
      <c r="E65" s="156" t="s">
        <v>26</v>
      </c>
      <c r="F65" s="134">
        <v>20</v>
      </c>
      <c r="G65" s="93" t="s">
        <v>145</v>
      </c>
      <c r="H65" s="122">
        <v>2003</v>
      </c>
      <c r="J65" s="11" t="s">
        <v>152</v>
      </c>
      <c r="K65" s="12"/>
      <c r="L65" s="12"/>
      <c r="M65" s="12" t="s">
        <v>321</v>
      </c>
      <c r="N65" s="12"/>
      <c r="O65" s="12"/>
      <c r="P65" s="12" t="s">
        <v>321</v>
      </c>
      <c r="Q65" s="12"/>
      <c r="R65" s="12"/>
      <c r="S65" s="12" t="s">
        <v>322</v>
      </c>
      <c r="T65" s="12"/>
      <c r="U65" s="12"/>
      <c r="V65" s="12" t="s">
        <v>321</v>
      </c>
      <c r="W65" s="13"/>
    </row>
    <row r="66" spans="1:23" ht="12.75">
      <c r="A66" s="85"/>
      <c r="B66" s="85"/>
      <c r="C66" s="158"/>
      <c r="D66" s="85"/>
      <c r="E66" s="85"/>
      <c r="F66" s="107"/>
      <c r="G66" s="94"/>
      <c r="H66" s="123"/>
      <c r="J66" s="11" t="s">
        <v>153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4"/>
    </row>
    <row r="67" spans="1:23" ht="12.75" customHeight="1">
      <c r="A67" s="156">
        <v>6</v>
      </c>
      <c r="B67" s="156">
        <v>53929</v>
      </c>
      <c r="C67" s="157" t="s">
        <v>25</v>
      </c>
      <c r="D67" s="156"/>
      <c r="E67" s="156" t="s">
        <v>26</v>
      </c>
      <c r="F67" s="134">
        <v>20</v>
      </c>
      <c r="G67" s="93" t="s">
        <v>146</v>
      </c>
      <c r="H67" s="122">
        <v>2004</v>
      </c>
      <c r="J67" s="11" t="s">
        <v>152</v>
      </c>
      <c r="K67" s="12"/>
      <c r="L67" s="12" t="s">
        <v>321</v>
      </c>
      <c r="M67" s="12"/>
      <c r="N67" s="12"/>
      <c r="O67" s="12" t="s">
        <v>321</v>
      </c>
      <c r="P67" s="12"/>
      <c r="Q67" s="12"/>
      <c r="R67" s="12" t="s">
        <v>321</v>
      </c>
      <c r="S67" s="12"/>
      <c r="T67" s="12"/>
      <c r="U67" s="12" t="s">
        <v>320</v>
      </c>
      <c r="V67" s="12"/>
      <c r="W67" s="13"/>
    </row>
    <row r="68" spans="1:23" ht="12.75">
      <c r="A68" s="85"/>
      <c r="B68" s="85"/>
      <c r="C68" s="158"/>
      <c r="D68" s="85"/>
      <c r="E68" s="85"/>
      <c r="F68" s="107"/>
      <c r="G68" s="94"/>
      <c r="H68" s="123"/>
      <c r="J68" s="11" t="s">
        <v>153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4"/>
    </row>
    <row r="69" spans="1:23" ht="12.75" customHeight="1">
      <c r="A69" s="156">
        <v>7</v>
      </c>
      <c r="B69" s="156">
        <v>53930</v>
      </c>
      <c r="C69" s="157" t="s">
        <v>25</v>
      </c>
      <c r="D69" s="156"/>
      <c r="E69" s="156" t="s">
        <v>26</v>
      </c>
      <c r="F69" s="134">
        <v>20</v>
      </c>
      <c r="G69" s="93" t="s">
        <v>137</v>
      </c>
      <c r="H69" s="122">
        <v>2000</v>
      </c>
      <c r="J69" s="11" t="s">
        <v>152</v>
      </c>
      <c r="K69" s="12"/>
      <c r="L69" s="12"/>
      <c r="M69" s="12" t="s">
        <v>321</v>
      </c>
      <c r="N69" s="12"/>
      <c r="O69" s="12"/>
      <c r="P69" s="12" t="s">
        <v>322</v>
      </c>
      <c r="Q69" s="12"/>
      <c r="R69" s="12"/>
      <c r="S69" s="12" t="s">
        <v>321</v>
      </c>
      <c r="T69" s="12"/>
      <c r="U69" s="12"/>
      <c r="V69" s="12" t="s">
        <v>321</v>
      </c>
      <c r="W69" s="13"/>
    </row>
    <row r="70" spans="1:23" ht="12.75">
      <c r="A70" s="85"/>
      <c r="B70" s="85"/>
      <c r="C70" s="158"/>
      <c r="D70" s="85"/>
      <c r="E70" s="85"/>
      <c r="F70" s="107"/>
      <c r="G70" s="94"/>
      <c r="H70" s="123"/>
      <c r="J70" s="11" t="s">
        <v>153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4"/>
    </row>
    <row r="71" spans="1:23" ht="12.75" customHeight="1">
      <c r="A71" s="156">
        <v>8</v>
      </c>
      <c r="B71" s="156">
        <v>54229</v>
      </c>
      <c r="C71" s="157" t="s">
        <v>25</v>
      </c>
      <c r="D71" s="156"/>
      <c r="E71" s="156" t="s">
        <v>27</v>
      </c>
      <c r="F71" s="134">
        <v>40</v>
      </c>
      <c r="G71" s="93" t="s">
        <v>160</v>
      </c>
      <c r="H71" s="122">
        <v>2004</v>
      </c>
      <c r="J71" s="11" t="s">
        <v>152</v>
      </c>
      <c r="K71" s="12"/>
      <c r="L71" s="12" t="s">
        <v>321</v>
      </c>
      <c r="M71" s="12"/>
      <c r="N71" s="12"/>
      <c r="O71" s="12" t="s">
        <v>321</v>
      </c>
      <c r="P71" s="12"/>
      <c r="Q71" s="12"/>
      <c r="R71" s="12" t="s">
        <v>322</v>
      </c>
      <c r="S71" s="12"/>
      <c r="T71" s="12"/>
      <c r="U71" s="12" t="s">
        <v>321</v>
      </c>
      <c r="V71" s="12"/>
      <c r="W71" s="13"/>
    </row>
    <row r="72" spans="1:23" ht="12.75">
      <c r="A72" s="85"/>
      <c r="B72" s="85"/>
      <c r="C72" s="158"/>
      <c r="D72" s="85"/>
      <c r="E72" s="85"/>
      <c r="F72" s="107"/>
      <c r="G72" s="94"/>
      <c r="H72" s="123"/>
      <c r="J72" s="11" t="s">
        <v>153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4"/>
    </row>
    <row r="73" spans="1:23" ht="12.75" customHeight="1">
      <c r="A73" s="156">
        <v>9</v>
      </c>
      <c r="B73" s="156">
        <v>55370</v>
      </c>
      <c r="C73" s="157" t="s">
        <v>25</v>
      </c>
      <c r="D73" s="156"/>
      <c r="E73" s="156" t="s">
        <v>27</v>
      </c>
      <c r="F73" s="134">
        <v>40</v>
      </c>
      <c r="G73" s="93"/>
      <c r="H73" s="122"/>
      <c r="J73" s="11" t="s">
        <v>152</v>
      </c>
      <c r="K73" s="12"/>
      <c r="L73" s="12"/>
      <c r="M73" s="12" t="s">
        <v>321</v>
      </c>
      <c r="N73" s="12"/>
      <c r="O73" s="12"/>
      <c r="P73" s="12" t="s">
        <v>321</v>
      </c>
      <c r="Q73" s="12"/>
      <c r="R73" s="12"/>
      <c r="S73" s="12" t="s">
        <v>322</v>
      </c>
      <c r="T73" s="12"/>
      <c r="U73" s="12"/>
      <c r="V73" s="12" t="s">
        <v>321</v>
      </c>
      <c r="W73" s="13"/>
    </row>
    <row r="74" spans="1:23" ht="12.75">
      <c r="A74" s="85"/>
      <c r="B74" s="85"/>
      <c r="C74" s="158"/>
      <c r="D74" s="85"/>
      <c r="E74" s="85"/>
      <c r="F74" s="107"/>
      <c r="G74" s="94"/>
      <c r="H74" s="123"/>
      <c r="J74" s="11" t="s">
        <v>153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4"/>
    </row>
    <row r="75" spans="1:23" ht="12.75" customHeight="1">
      <c r="A75" s="156">
        <v>10</v>
      </c>
      <c r="B75" s="156">
        <v>54957</v>
      </c>
      <c r="C75" s="157" t="s">
        <v>25</v>
      </c>
      <c r="D75" s="156"/>
      <c r="E75" s="156" t="s">
        <v>27</v>
      </c>
      <c r="F75" s="134">
        <v>40</v>
      </c>
      <c r="G75" s="93" t="s">
        <v>143</v>
      </c>
      <c r="H75" s="122">
        <v>2000</v>
      </c>
      <c r="J75" s="11" t="s">
        <v>152</v>
      </c>
      <c r="K75" s="12"/>
      <c r="L75" s="12"/>
      <c r="M75" s="12" t="s">
        <v>321</v>
      </c>
      <c r="N75" s="12"/>
      <c r="O75" s="12"/>
      <c r="P75" s="12" t="s">
        <v>321</v>
      </c>
      <c r="Q75" s="12"/>
      <c r="R75" s="12"/>
      <c r="S75" s="12" t="s">
        <v>321</v>
      </c>
      <c r="T75" s="12"/>
      <c r="U75" s="12"/>
      <c r="V75" s="12" t="s">
        <v>320</v>
      </c>
      <c r="W75" s="13"/>
    </row>
    <row r="76" spans="1:23" ht="12.75">
      <c r="A76" s="85"/>
      <c r="B76" s="85"/>
      <c r="C76" s="158"/>
      <c r="D76" s="85"/>
      <c r="E76" s="85"/>
      <c r="F76" s="107"/>
      <c r="G76" s="94"/>
      <c r="H76" s="123"/>
      <c r="J76" s="11" t="s">
        <v>153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4"/>
    </row>
    <row r="77" spans="1:23" ht="12.75" customHeight="1">
      <c r="A77" s="156">
        <v>11</v>
      </c>
      <c r="B77" s="156">
        <v>54002</v>
      </c>
      <c r="C77" s="157" t="s">
        <v>25</v>
      </c>
      <c r="D77" s="156"/>
      <c r="E77" s="156" t="s">
        <v>27</v>
      </c>
      <c r="F77" s="134">
        <v>40</v>
      </c>
      <c r="G77" s="93" t="s">
        <v>144</v>
      </c>
      <c r="H77" s="122">
        <v>1987</v>
      </c>
      <c r="J77" s="11" t="s">
        <v>152</v>
      </c>
      <c r="K77" s="12"/>
      <c r="L77" s="12" t="s">
        <v>321</v>
      </c>
      <c r="M77" s="12"/>
      <c r="N77" s="12" t="s">
        <v>322</v>
      </c>
      <c r="O77" s="12"/>
      <c r="P77" s="12" t="s">
        <v>321</v>
      </c>
      <c r="Q77" s="12"/>
      <c r="R77" s="12" t="s">
        <v>321</v>
      </c>
      <c r="S77" s="12"/>
      <c r="T77" s="12" t="s">
        <v>321</v>
      </c>
      <c r="U77" s="12"/>
      <c r="V77" s="12" t="s">
        <v>322</v>
      </c>
      <c r="W77" s="13"/>
    </row>
    <row r="78" spans="1:23" ht="12.75">
      <c r="A78" s="85"/>
      <c r="B78" s="85"/>
      <c r="C78" s="158"/>
      <c r="D78" s="85"/>
      <c r="E78" s="85"/>
      <c r="F78" s="107"/>
      <c r="G78" s="94"/>
      <c r="H78" s="123"/>
      <c r="J78" s="11" t="s">
        <v>153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4"/>
    </row>
    <row r="79" spans="1:23" ht="12.75" customHeight="1">
      <c r="A79" s="156">
        <v>12</v>
      </c>
      <c r="B79" s="156">
        <v>54099</v>
      </c>
      <c r="C79" s="157" t="s">
        <v>25</v>
      </c>
      <c r="D79" s="156"/>
      <c r="E79" s="156" t="s">
        <v>28</v>
      </c>
      <c r="F79" s="134">
        <v>40</v>
      </c>
      <c r="G79" s="93" t="s">
        <v>160</v>
      </c>
      <c r="H79" s="122">
        <v>2004</v>
      </c>
      <c r="J79" s="11" t="s">
        <v>152</v>
      </c>
      <c r="K79" s="12"/>
      <c r="L79" s="12"/>
      <c r="M79" s="12" t="s">
        <v>321</v>
      </c>
      <c r="N79" s="12"/>
      <c r="O79" s="12"/>
      <c r="P79" s="12" t="s">
        <v>321</v>
      </c>
      <c r="Q79" s="12"/>
      <c r="R79" s="12"/>
      <c r="S79" s="12" t="s">
        <v>322</v>
      </c>
      <c r="T79" s="12"/>
      <c r="U79" s="12"/>
      <c r="V79" s="12" t="s">
        <v>321</v>
      </c>
      <c r="W79" s="13"/>
    </row>
    <row r="80" spans="1:23" ht="12.75">
      <c r="A80" s="85"/>
      <c r="B80" s="85"/>
      <c r="C80" s="158"/>
      <c r="D80" s="85"/>
      <c r="E80" s="85"/>
      <c r="F80" s="107"/>
      <c r="G80" s="94"/>
      <c r="H80" s="123"/>
      <c r="J80" s="11" t="s">
        <v>153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4"/>
    </row>
    <row r="81" spans="1:8" ht="12.75" customHeight="1">
      <c r="A81" s="156">
        <v>13</v>
      </c>
      <c r="B81" s="156">
        <v>54130</v>
      </c>
      <c r="C81" s="157" t="s">
        <v>25</v>
      </c>
      <c r="D81" s="156"/>
      <c r="E81" s="156" t="s">
        <v>28</v>
      </c>
      <c r="F81" s="134">
        <v>40</v>
      </c>
      <c r="G81" s="93" t="s">
        <v>146</v>
      </c>
      <c r="H81" s="122">
        <v>2001</v>
      </c>
    </row>
    <row r="82" spans="1:8" ht="12.75">
      <c r="A82" s="85"/>
      <c r="B82" s="85"/>
      <c r="C82" s="158"/>
      <c r="D82" s="85"/>
      <c r="E82" s="85"/>
      <c r="F82" s="107"/>
      <c r="G82" s="94"/>
      <c r="H82" s="123"/>
    </row>
    <row r="83" spans="1:8" ht="12.75" customHeight="1">
      <c r="A83" s="156">
        <v>14</v>
      </c>
      <c r="B83" s="156">
        <v>54420</v>
      </c>
      <c r="C83" s="157" t="s">
        <v>25</v>
      </c>
      <c r="D83" s="156"/>
      <c r="E83" s="156" t="s">
        <v>28</v>
      </c>
      <c r="F83" s="134">
        <v>40</v>
      </c>
      <c r="G83" s="93"/>
      <c r="H83" s="122"/>
    </row>
    <row r="84" spans="1:10" ht="12.75">
      <c r="A84" s="85"/>
      <c r="B84" s="85"/>
      <c r="C84" s="158"/>
      <c r="D84" s="85"/>
      <c r="E84" s="85"/>
      <c r="F84" s="107"/>
      <c r="G84" s="94"/>
      <c r="H84" s="123"/>
      <c r="J84" s="6" t="s">
        <v>305</v>
      </c>
    </row>
    <row r="85" spans="1:10" ht="12.75" customHeight="1">
      <c r="A85" s="156">
        <v>15</v>
      </c>
      <c r="B85" s="156">
        <v>55079</v>
      </c>
      <c r="C85" s="157" t="s">
        <v>25</v>
      </c>
      <c r="D85" s="156"/>
      <c r="E85" s="156" t="s">
        <v>383</v>
      </c>
      <c r="F85" s="134">
        <v>33</v>
      </c>
      <c r="G85" s="93" t="s">
        <v>139</v>
      </c>
      <c r="H85" s="122">
        <v>2000</v>
      </c>
      <c r="J85" s="6" t="s">
        <v>323</v>
      </c>
    </row>
    <row r="86" spans="1:10" ht="12.75">
      <c r="A86" s="85"/>
      <c r="B86" s="85"/>
      <c r="C86" s="158"/>
      <c r="D86" s="85"/>
      <c r="E86" s="85"/>
      <c r="F86" s="107"/>
      <c r="G86" s="94"/>
      <c r="H86" s="123"/>
      <c r="J86" s="6" t="s">
        <v>324</v>
      </c>
    </row>
    <row r="87" spans="1:8" ht="12.75" customHeight="1">
      <c r="A87" s="156">
        <v>16</v>
      </c>
      <c r="B87" s="156">
        <v>55190</v>
      </c>
      <c r="C87" s="157" t="s">
        <v>10</v>
      </c>
      <c r="D87" s="156" t="s">
        <v>147</v>
      </c>
      <c r="E87" s="156" t="s">
        <v>11</v>
      </c>
      <c r="F87" s="134">
        <v>40</v>
      </c>
      <c r="G87" s="93"/>
      <c r="H87" s="122"/>
    </row>
    <row r="88" spans="1:23" ht="12.75">
      <c r="A88" s="85"/>
      <c r="B88" s="85"/>
      <c r="C88" s="158"/>
      <c r="D88" s="85"/>
      <c r="E88" s="85"/>
      <c r="F88" s="107"/>
      <c r="G88" s="94"/>
      <c r="H88" s="123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2.75" customHeight="1">
      <c r="A89" s="156">
        <v>17</v>
      </c>
      <c r="B89" s="156">
        <v>55032</v>
      </c>
      <c r="C89" s="157" t="s">
        <v>30</v>
      </c>
      <c r="D89" s="156"/>
      <c r="E89" s="156" t="s">
        <v>31</v>
      </c>
      <c r="F89" s="134">
        <v>25</v>
      </c>
      <c r="G89" s="93"/>
      <c r="H89" s="122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2.75">
      <c r="A90" s="85"/>
      <c r="B90" s="85"/>
      <c r="C90" s="158"/>
      <c r="D90" s="85"/>
      <c r="E90" s="85"/>
      <c r="F90" s="107"/>
      <c r="G90" s="94"/>
      <c r="H90" s="123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2.75" customHeight="1">
      <c r="A91" s="156">
        <v>18</v>
      </c>
      <c r="B91" s="156">
        <v>55052</v>
      </c>
      <c r="C91" s="157" t="s">
        <v>30</v>
      </c>
      <c r="D91" s="156"/>
      <c r="E91" s="156" t="s">
        <v>31</v>
      </c>
      <c r="F91" s="134">
        <v>25</v>
      </c>
      <c r="G91" s="93" t="s">
        <v>138</v>
      </c>
      <c r="H91" s="122">
        <v>2003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2.75">
      <c r="A92" s="85"/>
      <c r="B92" s="85"/>
      <c r="C92" s="158"/>
      <c r="D92" s="85"/>
      <c r="E92" s="85"/>
      <c r="F92" s="107"/>
      <c r="G92" s="94"/>
      <c r="H92" s="123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2.75" customHeight="1">
      <c r="A93" s="172">
        <v>19</v>
      </c>
      <c r="B93" s="172">
        <v>55053</v>
      </c>
      <c r="C93" s="176" t="s">
        <v>30</v>
      </c>
      <c r="D93" s="172"/>
      <c r="E93" s="172" t="s">
        <v>31</v>
      </c>
      <c r="F93" s="151">
        <v>25</v>
      </c>
      <c r="G93" s="143"/>
      <c r="H93" s="164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2.75">
      <c r="A94" s="85"/>
      <c r="B94" s="85"/>
      <c r="C94" s="158"/>
      <c r="D94" s="85"/>
      <c r="E94" s="85"/>
      <c r="F94" s="107"/>
      <c r="G94" s="94"/>
      <c r="H94" s="123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2.75" customHeight="1">
      <c r="A95" s="156">
        <v>20</v>
      </c>
      <c r="B95" s="156">
        <v>55107</v>
      </c>
      <c r="C95" s="157" t="s">
        <v>30</v>
      </c>
      <c r="D95" s="156"/>
      <c r="E95" s="156" t="s">
        <v>31</v>
      </c>
      <c r="F95" s="134">
        <v>25</v>
      </c>
      <c r="G95" s="93"/>
      <c r="H95" s="122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12.75">
      <c r="A96" s="85"/>
      <c r="B96" s="85"/>
      <c r="C96" s="158"/>
      <c r="D96" s="85"/>
      <c r="E96" s="85"/>
      <c r="F96" s="107"/>
      <c r="G96" s="94"/>
      <c r="H96" s="123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12.75" customHeight="1">
      <c r="A97" s="156">
        <v>21</v>
      </c>
      <c r="B97" s="156">
        <v>55108</v>
      </c>
      <c r="C97" s="157" t="s">
        <v>30</v>
      </c>
      <c r="D97" s="156"/>
      <c r="E97" s="156" t="s">
        <v>31</v>
      </c>
      <c r="F97" s="134">
        <v>25</v>
      </c>
      <c r="G97" s="93"/>
      <c r="H97" s="122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2.75">
      <c r="A98" s="85"/>
      <c r="B98" s="85"/>
      <c r="C98" s="158"/>
      <c r="D98" s="85"/>
      <c r="E98" s="85"/>
      <c r="F98" s="107"/>
      <c r="G98" s="94"/>
      <c r="H98" s="123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2.75" customHeight="1">
      <c r="A99" s="156">
        <v>22</v>
      </c>
      <c r="B99" s="156">
        <v>55109</v>
      </c>
      <c r="C99" s="157" t="s">
        <v>30</v>
      </c>
      <c r="D99" s="156"/>
      <c r="E99" s="156" t="s">
        <v>31</v>
      </c>
      <c r="F99" s="134">
        <v>25</v>
      </c>
      <c r="G99" s="93"/>
      <c r="H99" s="122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2.75">
      <c r="A100" s="85"/>
      <c r="B100" s="85"/>
      <c r="C100" s="158"/>
      <c r="D100" s="85"/>
      <c r="E100" s="85"/>
      <c r="F100" s="107"/>
      <c r="G100" s="94"/>
      <c r="H100" s="123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2.75" customHeight="1">
      <c r="A101" s="156">
        <v>23</v>
      </c>
      <c r="B101" s="156">
        <v>55030</v>
      </c>
      <c r="C101" s="157" t="s">
        <v>30</v>
      </c>
      <c r="D101" s="156"/>
      <c r="E101" s="156" t="s">
        <v>32</v>
      </c>
      <c r="F101" s="134">
        <v>25</v>
      </c>
      <c r="G101" s="93"/>
      <c r="H101" s="122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2.75">
      <c r="A102" s="85"/>
      <c r="B102" s="85"/>
      <c r="C102" s="158"/>
      <c r="D102" s="85"/>
      <c r="E102" s="85"/>
      <c r="F102" s="107"/>
      <c r="G102" s="94"/>
      <c r="H102" s="123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2.75">
      <c r="A103" s="15"/>
      <c r="B103" s="15"/>
      <c r="C103" s="16"/>
      <c r="D103" s="15"/>
      <c r="E103" s="15"/>
      <c r="F103" s="17"/>
      <c r="G103" s="18"/>
      <c r="H103" s="19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2.75">
      <c r="A104" s="15"/>
      <c r="B104" s="15"/>
      <c r="C104" s="16"/>
      <c r="D104" s="15"/>
      <c r="E104" s="15"/>
      <c r="F104" s="17"/>
      <c r="G104" s="18"/>
      <c r="H104" s="19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3:23" ht="12.75">
      <c r="C105" s="6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2.75">
      <c r="A106" s="8">
        <v>4</v>
      </c>
      <c r="C106" s="6"/>
      <c r="J106" s="20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20">
        <v>49</v>
      </c>
    </row>
    <row r="107" ht="20.25" customHeight="1">
      <c r="C107" s="6"/>
    </row>
    <row r="108" ht="13.5" customHeight="1" thickBot="1">
      <c r="C108" s="6"/>
    </row>
    <row r="109" spans="1:23" ht="30" customHeight="1" thickBot="1">
      <c r="A109" s="110" t="s">
        <v>131</v>
      </c>
      <c r="B109" s="110" t="s">
        <v>126</v>
      </c>
      <c r="C109" s="110" t="s">
        <v>132</v>
      </c>
      <c r="D109" s="110" t="s">
        <v>133</v>
      </c>
      <c r="E109" s="110" t="s">
        <v>0</v>
      </c>
      <c r="F109" s="110" t="s">
        <v>134</v>
      </c>
      <c r="G109" s="108" t="s">
        <v>286</v>
      </c>
      <c r="H109" s="80"/>
      <c r="J109" s="110" t="s">
        <v>135</v>
      </c>
      <c r="K109" s="162" t="s">
        <v>287</v>
      </c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5"/>
      <c r="W109" s="110" t="s">
        <v>136</v>
      </c>
    </row>
    <row r="110" spans="1:23" ht="13.5" thickBot="1">
      <c r="A110" s="111"/>
      <c r="B110" s="111"/>
      <c r="C110" s="111"/>
      <c r="D110" s="111"/>
      <c r="E110" s="111"/>
      <c r="F110" s="111"/>
      <c r="G110" s="109"/>
      <c r="H110" s="144"/>
      <c r="J110" s="111"/>
      <c r="K110" s="9">
        <v>1</v>
      </c>
      <c r="L110" s="10">
        <v>2</v>
      </c>
      <c r="M110" s="10">
        <v>3</v>
      </c>
      <c r="N110" s="10">
        <v>4</v>
      </c>
      <c r="O110" s="10">
        <v>5</v>
      </c>
      <c r="P110" s="10">
        <v>6</v>
      </c>
      <c r="Q110" s="10">
        <v>7</v>
      </c>
      <c r="R110" s="10">
        <v>8</v>
      </c>
      <c r="S110" s="10">
        <v>9</v>
      </c>
      <c r="T110" s="10">
        <v>10</v>
      </c>
      <c r="U110" s="10">
        <v>11</v>
      </c>
      <c r="V110" s="10">
        <v>12</v>
      </c>
      <c r="W110" s="111"/>
    </row>
    <row r="111" spans="1:23" ht="12.75" customHeight="1">
      <c r="A111" s="156">
        <v>24</v>
      </c>
      <c r="B111" s="156">
        <v>55191</v>
      </c>
      <c r="C111" s="157" t="s">
        <v>148</v>
      </c>
      <c r="D111" s="156" t="s">
        <v>147</v>
      </c>
      <c r="E111" s="156" t="s">
        <v>17</v>
      </c>
      <c r="F111" s="134">
        <v>25</v>
      </c>
      <c r="G111" s="93"/>
      <c r="H111" s="122"/>
      <c r="J111" s="11" t="s">
        <v>152</v>
      </c>
      <c r="K111" s="12" t="s">
        <v>321</v>
      </c>
      <c r="L111" s="12"/>
      <c r="M111" s="12" t="s">
        <v>321</v>
      </c>
      <c r="N111" s="12"/>
      <c r="O111" s="12" t="s">
        <v>322</v>
      </c>
      <c r="P111" s="12"/>
      <c r="Q111" s="12" t="s">
        <v>321</v>
      </c>
      <c r="R111" s="12"/>
      <c r="S111" s="12" t="s">
        <v>321</v>
      </c>
      <c r="T111" s="12"/>
      <c r="U111" s="12" t="s">
        <v>321</v>
      </c>
      <c r="V111" s="12"/>
      <c r="W111" s="13"/>
    </row>
    <row r="112" spans="1:23" ht="12.75">
      <c r="A112" s="85"/>
      <c r="B112" s="85"/>
      <c r="C112" s="158"/>
      <c r="D112" s="85"/>
      <c r="E112" s="85"/>
      <c r="F112" s="107"/>
      <c r="G112" s="94"/>
      <c r="H112" s="123"/>
      <c r="J112" s="11" t="s">
        <v>153</v>
      </c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4"/>
    </row>
    <row r="113" spans="1:23" ht="15.75" customHeight="1">
      <c r="A113" s="156">
        <v>25</v>
      </c>
      <c r="B113" s="156">
        <v>55192</v>
      </c>
      <c r="C113" s="157" t="s">
        <v>148</v>
      </c>
      <c r="D113" s="156" t="s">
        <v>147</v>
      </c>
      <c r="E113" s="156" t="s">
        <v>17</v>
      </c>
      <c r="F113" s="134">
        <v>25</v>
      </c>
      <c r="G113" s="93"/>
      <c r="H113" s="122"/>
      <c r="J113" s="11" t="s">
        <v>152</v>
      </c>
      <c r="K113" s="12"/>
      <c r="L113" s="12" t="s">
        <v>321</v>
      </c>
      <c r="M113" s="12"/>
      <c r="N113" s="12" t="s">
        <v>321</v>
      </c>
      <c r="O113" s="12"/>
      <c r="P113" s="12" t="s">
        <v>322</v>
      </c>
      <c r="Q113" s="12"/>
      <c r="R113" s="12" t="s">
        <v>321</v>
      </c>
      <c r="S113" s="12"/>
      <c r="T113" s="12" t="s">
        <v>321</v>
      </c>
      <c r="U113" s="12"/>
      <c r="V113" s="12" t="s">
        <v>321</v>
      </c>
      <c r="W113" s="13"/>
    </row>
    <row r="114" spans="1:23" ht="12.75">
      <c r="A114" s="85"/>
      <c r="B114" s="85"/>
      <c r="C114" s="158"/>
      <c r="D114" s="85"/>
      <c r="E114" s="85"/>
      <c r="F114" s="107"/>
      <c r="G114" s="94"/>
      <c r="H114" s="123"/>
      <c r="J114" s="11" t="s">
        <v>153</v>
      </c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4"/>
    </row>
    <row r="115" spans="1:23" ht="12.75" customHeight="1">
      <c r="A115" s="156">
        <v>26</v>
      </c>
      <c r="B115" s="156">
        <v>55193</v>
      </c>
      <c r="C115" s="157" t="s">
        <v>148</v>
      </c>
      <c r="D115" s="156" t="s">
        <v>147</v>
      </c>
      <c r="E115" s="156" t="s">
        <v>17</v>
      </c>
      <c r="F115" s="134">
        <v>25</v>
      </c>
      <c r="G115" s="93"/>
      <c r="H115" s="122"/>
      <c r="J115" s="11" t="s">
        <v>152</v>
      </c>
      <c r="K115" s="12" t="s">
        <v>321</v>
      </c>
      <c r="L115" s="12"/>
      <c r="M115" s="12" t="s">
        <v>321</v>
      </c>
      <c r="N115" s="12"/>
      <c r="O115" s="12" t="s">
        <v>321</v>
      </c>
      <c r="P115" s="12"/>
      <c r="Q115" s="12" t="s">
        <v>322</v>
      </c>
      <c r="R115" s="12"/>
      <c r="S115" s="12" t="s">
        <v>321</v>
      </c>
      <c r="T115" s="12"/>
      <c r="U115" s="12" t="s">
        <v>321</v>
      </c>
      <c r="V115" s="12"/>
      <c r="W115" s="13"/>
    </row>
    <row r="116" spans="1:23" ht="12.75">
      <c r="A116" s="85"/>
      <c r="B116" s="85"/>
      <c r="C116" s="158"/>
      <c r="D116" s="85"/>
      <c r="E116" s="85"/>
      <c r="F116" s="107"/>
      <c r="G116" s="94"/>
      <c r="H116" s="123"/>
      <c r="J116" s="11" t="s">
        <v>153</v>
      </c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4"/>
    </row>
    <row r="117" spans="1:23" ht="12.75" customHeight="1">
      <c r="A117" s="156">
        <v>27</v>
      </c>
      <c r="B117" s="156"/>
      <c r="C117" s="157" t="s">
        <v>30</v>
      </c>
      <c r="D117" s="156" t="s">
        <v>147</v>
      </c>
      <c r="E117" s="156" t="s">
        <v>377</v>
      </c>
      <c r="F117" s="134">
        <v>25</v>
      </c>
      <c r="G117" s="93"/>
      <c r="H117" s="122"/>
      <c r="J117" s="11" t="s">
        <v>152</v>
      </c>
      <c r="K117" s="12"/>
      <c r="L117" s="12" t="s">
        <v>321</v>
      </c>
      <c r="M117" s="12"/>
      <c r="N117" s="12"/>
      <c r="O117" s="12" t="s">
        <v>321</v>
      </c>
      <c r="P117" s="12"/>
      <c r="Q117" s="12"/>
      <c r="R117" s="12" t="s">
        <v>320</v>
      </c>
      <c r="S117" s="12"/>
      <c r="T117" s="12"/>
      <c r="U117" s="12" t="s">
        <v>321</v>
      </c>
      <c r="V117" s="12"/>
      <c r="W117" s="13"/>
    </row>
    <row r="118" spans="1:23" ht="12.75">
      <c r="A118" s="85"/>
      <c r="B118" s="85"/>
      <c r="C118" s="158"/>
      <c r="D118" s="85"/>
      <c r="E118" s="85"/>
      <c r="F118" s="107"/>
      <c r="G118" s="94"/>
      <c r="H118" s="123"/>
      <c r="J118" s="11" t="s">
        <v>153</v>
      </c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4"/>
    </row>
    <row r="119" spans="1:23" ht="12.75" customHeight="1">
      <c r="A119" s="156">
        <v>28</v>
      </c>
      <c r="B119" s="156"/>
      <c r="C119" s="157" t="s">
        <v>30</v>
      </c>
      <c r="D119" s="156" t="s">
        <v>147</v>
      </c>
      <c r="E119" s="156" t="s">
        <v>377</v>
      </c>
      <c r="F119" s="134">
        <v>25</v>
      </c>
      <c r="G119" s="93"/>
      <c r="H119" s="122"/>
      <c r="J119" s="11" t="s">
        <v>152</v>
      </c>
      <c r="K119" s="12" t="s">
        <v>321</v>
      </c>
      <c r="L119" s="12"/>
      <c r="M119" s="12"/>
      <c r="N119" s="12" t="s">
        <v>321</v>
      </c>
      <c r="O119" s="12"/>
      <c r="P119" s="12"/>
      <c r="Q119" s="12" t="s">
        <v>321</v>
      </c>
      <c r="R119" s="12"/>
      <c r="S119" s="12"/>
      <c r="T119" s="12" t="s">
        <v>320</v>
      </c>
      <c r="U119" s="12"/>
      <c r="V119" s="12"/>
      <c r="W119" s="13"/>
    </row>
    <row r="120" spans="1:23" ht="12.75">
      <c r="A120" s="85"/>
      <c r="B120" s="85"/>
      <c r="C120" s="158"/>
      <c r="D120" s="85"/>
      <c r="E120" s="85"/>
      <c r="F120" s="107"/>
      <c r="G120" s="94"/>
      <c r="H120" s="123"/>
      <c r="J120" s="11" t="s">
        <v>153</v>
      </c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4"/>
    </row>
    <row r="121" spans="1:23" ht="12.75" customHeight="1">
      <c r="A121" s="156">
        <v>29</v>
      </c>
      <c r="B121" s="156"/>
      <c r="C121" s="157" t="s">
        <v>30</v>
      </c>
      <c r="D121" s="156"/>
      <c r="E121" s="156" t="s">
        <v>381</v>
      </c>
      <c r="F121" s="134">
        <v>25</v>
      </c>
      <c r="G121" s="93"/>
      <c r="H121" s="122"/>
      <c r="J121" s="11" t="s">
        <v>152</v>
      </c>
      <c r="K121" s="12"/>
      <c r="L121" s="12" t="s">
        <v>321</v>
      </c>
      <c r="M121" s="12"/>
      <c r="N121" s="12"/>
      <c r="O121" s="12" t="s">
        <v>321</v>
      </c>
      <c r="P121" s="12"/>
      <c r="Q121" s="12"/>
      <c r="R121" s="12" t="s">
        <v>321</v>
      </c>
      <c r="S121" s="12"/>
      <c r="T121" s="12"/>
      <c r="U121" s="12" t="s">
        <v>322</v>
      </c>
      <c r="V121" s="12"/>
      <c r="W121" s="13"/>
    </row>
    <row r="122" spans="1:23" ht="12.75">
      <c r="A122" s="85"/>
      <c r="B122" s="85"/>
      <c r="C122" s="158"/>
      <c r="D122" s="85"/>
      <c r="E122" s="85"/>
      <c r="F122" s="107"/>
      <c r="G122" s="94"/>
      <c r="H122" s="123"/>
      <c r="J122" s="11" t="s">
        <v>153</v>
      </c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4"/>
    </row>
    <row r="123" spans="1:23" ht="12.75" customHeight="1">
      <c r="A123" s="156">
        <v>30</v>
      </c>
      <c r="B123" s="156">
        <v>55365</v>
      </c>
      <c r="C123" s="157" t="s">
        <v>384</v>
      </c>
      <c r="D123" s="156"/>
      <c r="E123" s="156"/>
      <c r="F123" s="134">
        <v>10</v>
      </c>
      <c r="G123" s="93"/>
      <c r="H123" s="122"/>
      <c r="J123" s="11" t="s">
        <v>152</v>
      </c>
      <c r="K123" s="12"/>
      <c r="L123" s="12"/>
      <c r="M123" s="12" t="s">
        <v>321</v>
      </c>
      <c r="N123" s="12"/>
      <c r="O123" s="12"/>
      <c r="P123" s="12" t="s">
        <v>321</v>
      </c>
      <c r="Q123" s="12"/>
      <c r="R123" s="12"/>
      <c r="S123" s="12" t="s">
        <v>321</v>
      </c>
      <c r="T123" s="12"/>
      <c r="U123" s="12"/>
      <c r="V123" s="12" t="s">
        <v>321</v>
      </c>
      <c r="W123" s="13"/>
    </row>
    <row r="124" spans="1:23" ht="12.75">
      <c r="A124" s="85"/>
      <c r="B124" s="85"/>
      <c r="C124" s="158"/>
      <c r="D124" s="85"/>
      <c r="E124" s="85"/>
      <c r="F124" s="107"/>
      <c r="G124" s="94"/>
      <c r="H124" s="123"/>
      <c r="J124" s="11" t="s">
        <v>153</v>
      </c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4"/>
    </row>
    <row r="125" spans="1:23" ht="12.75">
      <c r="A125" s="156">
        <v>31</v>
      </c>
      <c r="B125" s="156">
        <v>5073</v>
      </c>
      <c r="C125" s="157" t="s">
        <v>60</v>
      </c>
      <c r="D125" s="156"/>
      <c r="E125" s="156" t="s">
        <v>61</v>
      </c>
      <c r="F125" s="134">
        <v>15</v>
      </c>
      <c r="G125" s="93" t="s">
        <v>145</v>
      </c>
      <c r="H125" s="122">
        <v>1989</v>
      </c>
      <c r="J125" s="11" t="s">
        <v>152</v>
      </c>
      <c r="K125" s="12"/>
      <c r="L125" s="12" t="s">
        <v>321</v>
      </c>
      <c r="M125" s="12"/>
      <c r="N125" s="12"/>
      <c r="O125" s="12" t="s">
        <v>321</v>
      </c>
      <c r="P125" s="12"/>
      <c r="Q125" s="12"/>
      <c r="R125" s="12" t="s">
        <v>321</v>
      </c>
      <c r="S125" s="12"/>
      <c r="T125" s="12"/>
      <c r="U125" s="12" t="s">
        <v>322</v>
      </c>
      <c r="V125" s="12"/>
      <c r="W125" s="13"/>
    </row>
    <row r="126" spans="1:23" ht="12.75">
      <c r="A126" s="85"/>
      <c r="B126" s="85"/>
      <c r="C126" s="158"/>
      <c r="D126" s="85"/>
      <c r="E126" s="85"/>
      <c r="F126" s="107"/>
      <c r="G126" s="94"/>
      <c r="H126" s="123"/>
      <c r="J126" s="11" t="s">
        <v>153</v>
      </c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4"/>
    </row>
    <row r="127" spans="1:23" ht="12.75">
      <c r="A127" s="156">
        <v>32</v>
      </c>
      <c r="B127" s="156">
        <v>5625</v>
      </c>
      <c r="C127" s="157" t="s">
        <v>60</v>
      </c>
      <c r="D127" s="156"/>
      <c r="E127" s="156" t="s">
        <v>61</v>
      </c>
      <c r="F127" s="134">
        <v>15</v>
      </c>
      <c r="G127" s="93" t="s">
        <v>139</v>
      </c>
      <c r="H127" s="122">
        <v>1989</v>
      </c>
      <c r="J127" s="11" t="s">
        <v>152</v>
      </c>
      <c r="K127" s="12"/>
      <c r="L127" s="12" t="s">
        <v>321</v>
      </c>
      <c r="M127" s="12"/>
      <c r="N127" s="12"/>
      <c r="O127" s="12" t="s">
        <v>322</v>
      </c>
      <c r="P127" s="12"/>
      <c r="Q127" s="12"/>
      <c r="R127" s="12" t="s">
        <v>321</v>
      </c>
      <c r="S127" s="12"/>
      <c r="T127" s="12"/>
      <c r="U127" s="12" t="s">
        <v>321</v>
      </c>
      <c r="V127" s="12"/>
      <c r="W127" s="13"/>
    </row>
    <row r="128" spans="1:23" ht="12.75">
      <c r="A128" s="85"/>
      <c r="B128" s="85"/>
      <c r="C128" s="158"/>
      <c r="D128" s="85"/>
      <c r="E128" s="85"/>
      <c r="F128" s="107"/>
      <c r="G128" s="94"/>
      <c r="H128" s="123"/>
      <c r="J128" s="11" t="s">
        <v>153</v>
      </c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4"/>
    </row>
    <row r="129" spans="1:23" ht="12.75">
      <c r="A129" s="156">
        <v>33</v>
      </c>
      <c r="B129" s="156">
        <v>5728</v>
      </c>
      <c r="C129" s="157" t="s">
        <v>41</v>
      </c>
      <c r="D129" s="156"/>
      <c r="E129" s="156" t="s">
        <v>2</v>
      </c>
      <c r="F129" s="134">
        <v>5</v>
      </c>
      <c r="G129" s="93" t="s">
        <v>128</v>
      </c>
      <c r="H129" s="122">
        <v>1988</v>
      </c>
      <c r="J129" s="11" t="s">
        <v>152</v>
      </c>
      <c r="K129" s="12"/>
      <c r="L129" s="12"/>
      <c r="M129" s="12" t="s">
        <v>321</v>
      </c>
      <c r="N129" s="12"/>
      <c r="O129" s="12"/>
      <c r="P129" s="12" t="s">
        <v>321</v>
      </c>
      <c r="Q129" s="12"/>
      <c r="R129" s="12"/>
      <c r="S129" s="12" t="s">
        <v>322</v>
      </c>
      <c r="T129" s="12"/>
      <c r="U129" s="12"/>
      <c r="V129" s="12" t="s">
        <v>321</v>
      </c>
      <c r="W129" s="13"/>
    </row>
    <row r="130" spans="1:23" ht="12.75">
      <c r="A130" s="85"/>
      <c r="B130" s="85"/>
      <c r="C130" s="158"/>
      <c r="D130" s="85"/>
      <c r="E130" s="85"/>
      <c r="F130" s="107"/>
      <c r="G130" s="94"/>
      <c r="H130" s="123"/>
      <c r="J130" s="11" t="s">
        <v>153</v>
      </c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4"/>
    </row>
    <row r="131" spans="1:23" ht="12.75">
      <c r="A131" s="156">
        <v>34</v>
      </c>
      <c r="B131" s="156">
        <v>53854</v>
      </c>
      <c r="C131" s="157" t="s">
        <v>58</v>
      </c>
      <c r="D131" s="156"/>
      <c r="E131" s="156" t="s">
        <v>59</v>
      </c>
      <c r="F131" s="134">
        <v>10</v>
      </c>
      <c r="G131" s="93"/>
      <c r="H131" s="122"/>
      <c r="J131" s="11" t="s">
        <v>152</v>
      </c>
      <c r="K131" s="12"/>
      <c r="L131" s="12" t="s">
        <v>321</v>
      </c>
      <c r="M131" s="12"/>
      <c r="N131" s="12"/>
      <c r="O131" s="12" t="s">
        <v>321</v>
      </c>
      <c r="P131" s="12"/>
      <c r="Q131" s="12"/>
      <c r="R131" s="12" t="s">
        <v>322</v>
      </c>
      <c r="S131" s="12"/>
      <c r="T131" s="12"/>
      <c r="U131" s="12" t="s">
        <v>321</v>
      </c>
      <c r="V131" s="12"/>
      <c r="W131" s="13"/>
    </row>
    <row r="132" spans="1:23" ht="12.75">
      <c r="A132" s="85"/>
      <c r="B132" s="85"/>
      <c r="C132" s="158"/>
      <c r="D132" s="85"/>
      <c r="E132" s="85"/>
      <c r="F132" s="107"/>
      <c r="G132" s="94"/>
      <c r="H132" s="123"/>
      <c r="J132" s="11" t="s">
        <v>153</v>
      </c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4"/>
    </row>
    <row r="133" spans="1:23" ht="12.75" customHeight="1">
      <c r="A133" s="156">
        <v>35</v>
      </c>
      <c r="B133" s="156">
        <v>5575</v>
      </c>
      <c r="C133" s="157" t="s">
        <v>42</v>
      </c>
      <c r="D133" s="156"/>
      <c r="E133" s="156" t="s">
        <v>43</v>
      </c>
      <c r="F133" s="134">
        <v>7</v>
      </c>
      <c r="G133" s="93"/>
      <c r="H133" s="122"/>
      <c r="J133" s="11" t="s">
        <v>152</v>
      </c>
      <c r="K133" s="12" t="s">
        <v>321</v>
      </c>
      <c r="L133" s="12"/>
      <c r="M133" s="12" t="s">
        <v>321</v>
      </c>
      <c r="N133" s="12"/>
      <c r="O133" s="12" t="s">
        <v>321</v>
      </c>
      <c r="P133" s="12"/>
      <c r="Q133" s="12" t="s">
        <v>322</v>
      </c>
      <c r="R133" s="12"/>
      <c r="S133" s="12" t="s">
        <v>321</v>
      </c>
      <c r="T133" s="12"/>
      <c r="U133" s="12" t="s">
        <v>321</v>
      </c>
      <c r="V133" s="12"/>
      <c r="W133" s="13"/>
    </row>
    <row r="134" spans="1:23" ht="12.75">
      <c r="A134" s="85"/>
      <c r="B134" s="85"/>
      <c r="C134" s="158"/>
      <c r="D134" s="85"/>
      <c r="E134" s="85"/>
      <c r="F134" s="107"/>
      <c r="G134" s="94"/>
      <c r="H134" s="123"/>
      <c r="J134" s="11" t="s">
        <v>153</v>
      </c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4"/>
    </row>
    <row r="135" spans="1:23" ht="12.75" customHeight="1">
      <c r="A135" s="156">
        <v>36</v>
      </c>
      <c r="B135" s="156">
        <v>5589</v>
      </c>
      <c r="C135" s="157" t="s">
        <v>53</v>
      </c>
      <c r="D135" s="156"/>
      <c r="E135" s="156" t="s">
        <v>54</v>
      </c>
      <c r="F135" s="134">
        <v>2</v>
      </c>
      <c r="G135" s="93"/>
      <c r="H135" s="122"/>
      <c r="J135" s="11" t="s">
        <v>152</v>
      </c>
      <c r="K135" s="12"/>
      <c r="L135" s="12"/>
      <c r="M135" s="12" t="s">
        <v>321</v>
      </c>
      <c r="N135" s="12"/>
      <c r="O135" s="12"/>
      <c r="P135" s="12" t="s">
        <v>321</v>
      </c>
      <c r="Q135" s="12"/>
      <c r="R135" s="12"/>
      <c r="S135" s="12" t="s">
        <v>321</v>
      </c>
      <c r="T135" s="12"/>
      <c r="U135" s="12"/>
      <c r="V135" s="12" t="s">
        <v>322</v>
      </c>
      <c r="W135" s="13"/>
    </row>
    <row r="136" spans="1:23" ht="12.75">
      <c r="A136" s="85"/>
      <c r="B136" s="85"/>
      <c r="C136" s="158"/>
      <c r="D136" s="85"/>
      <c r="E136" s="85"/>
      <c r="F136" s="107"/>
      <c r="G136" s="94"/>
      <c r="H136" s="123"/>
      <c r="J136" s="11" t="s">
        <v>153</v>
      </c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4"/>
    </row>
    <row r="137" spans="1:23" ht="12.75" customHeight="1">
      <c r="A137" s="156">
        <v>37</v>
      </c>
      <c r="B137" s="156">
        <v>5720</v>
      </c>
      <c r="C137" s="157" t="s">
        <v>52</v>
      </c>
      <c r="D137" s="156"/>
      <c r="E137" s="156" t="s">
        <v>2</v>
      </c>
      <c r="F137" s="134">
        <v>11</v>
      </c>
      <c r="G137" s="93"/>
      <c r="H137" s="122"/>
      <c r="J137" s="11" t="s">
        <v>152</v>
      </c>
      <c r="K137" s="12"/>
      <c r="L137" s="12" t="s">
        <v>321</v>
      </c>
      <c r="M137" s="12"/>
      <c r="N137" s="12" t="s">
        <v>321</v>
      </c>
      <c r="O137" s="12"/>
      <c r="P137" s="12" t="s">
        <v>321</v>
      </c>
      <c r="Q137" s="12"/>
      <c r="R137" s="12" t="s">
        <v>322</v>
      </c>
      <c r="S137" s="12"/>
      <c r="T137" s="12" t="s">
        <v>321</v>
      </c>
      <c r="U137" s="12"/>
      <c r="V137" s="12"/>
      <c r="W137" s="13"/>
    </row>
    <row r="138" spans="1:23" ht="12.75">
      <c r="A138" s="85"/>
      <c r="B138" s="85"/>
      <c r="C138" s="158"/>
      <c r="D138" s="85"/>
      <c r="E138" s="85"/>
      <c r="F138" s="107"/>
      <c r="G138" s="94"/>
      <c r="H138" s="123"/>
      <c r="J138" s="11" t="s">
        <v>153</v>
      </c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4"/>
    </row>
    <row r="139" spans="1:23" ht="12.75" customHeight="1">
      <c r="A139" s="156"/>
      <c r="B139" s="156"/>
      <c r="C139" s="157"/>
      <c r="D139" s="156"/>
      <c r="E139" s="156"/>
      <c r="F139" s="134"/>
      <c r="G139" s="93"/>
      <c r="H139" s="122"/>
      <c r="J139" s="11" t="s">
        <v>152</v>
      </c>
      <c r="K139" s="12" t="s">
        <v>321</v>
      </c>
      <c r="L139" s="12"/>
      <c r="M139" s="12" t="s">
        <v>321</v>
      </c>
      <c r="N139" s="12"/>
      <c r="O139" s="12" t="s">
        <v>321</v>
      </c>
      <c r="P139" s="12"/>
      <c r="Q139" s="12" t="s">
        <v>321</v>
      </c>
      <c r="R139" s="12"/>
      <c r="S139" s="12" t="s">
        <v>320</v>
      </c>
      <c r="T139" s="12"/>
      <c r="U139" s="12" t="s">
        <v>321</v>
      </c>
      <c r="V139" s="12"/>
      <c r="W139" s="13"/>
    </row>
    <row r="140" spans="1:23" ht="12.75">
      <c r="A140" s="85"/>
      <c r="B140" s="85"/>
      <c r="C140" s="158"/>
      <c r="D140" s="85"/>
      <c r="E140" s="85"/>
      <c r="F140" s="107"/>
      <c r="G140" s="94"/>
      <c r="H140" s="123"/>
      <c r="J140" s="11" t="s">
        <v>153</v>
      </c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4"/>
    </row>
    <row r="141" spans="1:23" ht="12.75" customHeight="1">
      <c r="A141" s="156"/>
      <c r="B141" s="156"/>
      <c r="C141" s="157"/>
      <c r="D141" s="156"/>
      <c r="E141" s="156"/>
      <c r="F141" s="134"/>
      <c r="G141" s="93"/>
      <c r="H141" s="122"/>
      <c r="J141" s="11" t="s">
        <v>152</v>
      </c>
      <c r="K141" s="12" t="s">
        <v>321</v>
      </c>
      <c r="L141" s="12"/>
      <c r="M141" s="12" t="s">
        <v>321</v>
      </c>
      <c r="N141" s="12"/>
      <c r="O141" s="12" t="s">
        <v>321</v>
      </c>
      <c r="P141" s="12"/>
      <c r="Q141" s="12" t="s">
        <v>320</v>
      </c>
      <c r="R141" s="12"/>
      <c r="S141" s="12" t="s">
        <v>321</v>
      </c>
      <c r="T141" s="12"/>
      <c r="U141" s="12" t="s">
        <v>321</v>
      </c>
      <c r="V141" s="12"/>
      <c r="W141" s="13"/>
    </row>
    <row r="142" spans="1:23" ht="12.75">
      <c r="A142" s="85"/>
      <c r="B142" s="85"/>
      <c r="C142" s="158"/>
      <c r="D142" s="85"/>
      <c r="E142" s="85"/>
      <c r="F142" s="107"/>
      <c r="G142" s="94"/>
      <c r="H142" s="123"/>
      <c r="J142" s="11" t="s">
        <v>153</v>
      </c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4"/>
    </row>
    <row r="143" spans="1:23" ht="12.75" customHeight="1">
      <c r="A143" s="156"/>
      <c r="B143" s="156"/>
      <c r="C143" s="157"/>
      <c r="D143" s="156"/>
      <c r="E143" s="156"/>
      <c r="F143" s="134"/>
      <c r="G143" s="93"/>
      <c r="H143" s="122"/>
      <c r="J143" s="11" t="s">
        <v>152</v>
      </c>
      <c r="K143" s="12"/>
      <c r="L143" s="12" t="s">
        <v>321</v>
      </c>
      <c r="M143" s="12"/>
      <c r="N143" s="12"/>
      <c r="O143" s="12" t="s">
        <v>322</v>
      </c>
      <c r="P143" s="12"/>
      <c r="Q143" s="12"/>
      <c r="R143" s="12" t="s">
        <v>321</v>
      </c>
      <c r="S143" s="12"/>
      <c r="T143" s="12"/>
      <c r="U143" s="12" t="s">
        <v>321</v>
      </c>
      <c r="V143" s="12"/>
      <c r="W143" s="13"/>
    </row>
    <row r="144" spans="1:23" ht="12.75">
      <c r="A144" s="85"/>
      <c r="B144" s="85"/>
      <c r="C144" s="158"/>
      <c r="D144" s="85"/>
      <c r="E144" s="85"/>
      <c r="F144" s="107"/>
      <c r="G144" s="94"/>
      <c r="H144" s="123"/>
      <c r="J144" s="11" t="s">
        <v>153</v>
      </c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4"/>
    </row>
    <row r="145" spans="1:23" ht="12.75" customHeight="1">
      <c r="A145" s="156"/>
      <c r="B145" s="156"/>
      <c r="C145" s="157"/>
      <c r="D145" s="156"/>
      <c r="E145" s="156"/>
      <c r="F145" s="134"/>
      <c r="G145" s="93"/>
      <c r="H145" s="122"/>
      <c r="J145" s="20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20"/>
    </row>
    <row r="146" spans="1:23" ht="12.75">
      <c r="A146" s="85"/>
      <c r="B146" s="85"/>
      <c r="C146" s="158"/>
      <c r="D146" s="85"/>
      <c r="E146" s="85"/>
      <c r="F146" s="107"/>
      <c r="G146" s="94"/>
      <c r="H146" s="123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ht="12.75" customHeight="1">
      <c r="A147" s="156"/>
      <c r="B147" s="156"/>
      <c r="C147" s="157"/>
      <c r="D147" s="156"/>
      <c r="E147" s="156"/>
      <c r="F147" s="134"/>
      <c r="G147" s="93"/>
      <c r="H147" s="122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ht="12.75">
      <c r="A148" s="85"/>
      <c r="B148" s="85"/>
      <c r="C148" s="158"/>
      <c r="D148" s="85"/>
      <c r="E148" s="85"/>
      <c r="F148" s="107"/>
      <c r="G148" s="94"/>
      <c r="H148" s="123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ht="12.75" customHeight="1">
      <c r="A149" s="156"/>
      <c r="B149" s="156"/>
      <c r="C149" s="157"/>
      <c r="D149" s="156"/>
      <c r="E149" s="156"/>
      <c r="F149" s="134"/>
      <c r="G149" s="93"/>
      <c r="H149" s="122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ht="12.75">
      <c r="A150" s="85"/>
      <c r="B150" s="85"/>
      <c r="C150" s="158"/>
      <c r="D150" s="85"/>
      <c r="E150" s="85"/>
      <c r="F150" s="107"/>
      <c r="G150" s="94"/>
      <c r="H150" s="123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ht="12.75">
      <c r="A151" s="15"/>
      <c r="B151" s="15"/>
      <c r="C151" s="16"/>
      <c r="D151" s="15"/>
      <c r="E151" s="15"/>
      <c r="F151" s="17"/>
      <c r="G151" s="18"/>
      <c r="H151" s="19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3:39" ht="12.75">
      <c r="C152" s="6"/>
      <c r="J152"/>
      <c r="AM152" s="6"/>
    </row>
    <row r="153" spans="1:23" ht="15.75">
      <c r="A153" s="3" t="s">
        <v>394</v>
      </c>
      <c r="C153" s="6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ht="15.75">
      <c r="A154" s="3"/>
      <c r="C154" s="6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ht="15.75">
      <c r="A155" s="3" t="s">
        <v>395</v>
      </c>
      <c r="C155" s="6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5.75">
      <c r="A156" s="3"/>
      <c r="C156" s="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ht="20.25" customHeight="1">
      <c r="A157" s="3"/>
      <c r="C157" s="6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ht="12.75">
      <c r="A158" s="8">
        <v>6</v>
      </c>
      <c r="C158" s="6"/>
      <c r="F158" s="6" t="s">
        <v>385</v>
      </c>
      <c r="J158" s="20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20">
        <v>47</v>
      </c>
    </row>
    <row r="159" spans="2:3" ht="20.25" customHeight="1">
      <c r="B159" s="2" t="s">
        <v>386</v>
      </c>
      <c r="C159" s="6"/>
    </row>
    <row r="160" ht="13.5" customHeight="1" thickBot="1">
      <c r="C160" s="6"/>
    </row>
    <row r="161" spans="1:23" ht="30" customHeight="1" thickBot="1">
      <c r="A161" s="110" t="s">
        <v>131</v>
      </c>
      <c r="B161" s="110" t="s">
        <v>126</v>
      </c>
      <c r="C161" s="110" t="s">
        <v>132</v>
      </c>
      <c r="D161" s="110" t="s">
        <v>133</v>
      </c>
      <c r="E161" s="110" t="s">
        <v>0</v>
      </c>
      <c r="F161" s="110" t="s">
        <v>134</v>
      </c>
      <c r="G161" s="108" t="s">
        <v>286</v>
      </c>
      <c r="H161" s="80"/>
      <c r="J161" s="110" t="s">
        <v>135</v>
      </c>
      <c r="K161" s="162" t="s">
        <v>287</v>
      </c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5"/>
      <c r="W161" s="110" t="s">
        <v>136</v>
      </c>
    </row>
    <row r="162" spans="1:23" ht="13.5" thickBot="1">
      <c r="A162" s="111"/>
      <c r="B162" s="111"/>
      <c r="C162" s="111"/>
      <c r="D162" s="111"/>
      <c r="E162" s="111"/>
      <c r="F162" s="111"/>
      <c r="G162" s="109"/>
      <c r="H162" s="144"/>
      <c r="J162" s="111"/>
      <c r="K162" s="9">
        <v>1</v>
      </c>
      <c r="L162" s="10">
        <v>2</v>
      </c>
      <c r="M162" s="10">
        <v>3</v>
      </c>
      <c r="N162" s="10">
        <v>4</v>
      </c>
      <c r="O162" s="10">
        <v>5</v>
      </c>
      <c r="P162" s="10">
        <v>6</v>
      </c>
      <c r="Q162" s="10">
        <v>7</v>
      </c>
      <c r="R162" s="10">
        <v>8</v>
      </c>
      <c r="S162" s="10">
        <v>9</v>
      </c>
      <c r="T162" s="10">
        <v>10</v>
      </c>
      <c r="U162" s="10">
        <v>11</v>
      </c>
      <c r="V162" s="10">
        <v>12</v>
      </c>
      <c r="W162" s="111"/>
    </row>
    <row r="163" spans="1:23" ht="12.75" customHeight="1">
      <c r="A163" s="156">
        <v>1</v>
      </c>
      <c r="B163" s="156">
        <v>5971</v>
      </c>
      <c r="C163" s="157" t="s">
        <v>45</v>
      </c>
      <c r="D163" s="156"/>
      <c r="E163" s="156" t="s">
        <v>44</v>
      </c>
      <c r="F163" s="134">
        <v>15</v>
      </c>
      <c r="G163" s="93" t="s">
        <v>151</v>
      </c>
      <c r="H163" s="122">
        <v>2004</v>
      </c>
      <c r="J163" s="11" t="s">
        <v>152</v>
      </c>
      <c r="K163" s="12"/>
      <c r="L163" s="12" t="s">
        <v>320</v>
      </c>
      <c r="M163" s="12"/>
      <c r="N163" s="12" t="s">
        <v>321</v>
      </c>
      <c r="O163" s="12"/>
      <c r="P163" s="12" t="s">
        <v>321</v>
      </c>
      <c r="Q163" s="12"/>
      <c r="R163" s="12" t="s">
        <v>321</v>
      </c>
      <c r="S163" s="12"/>
      <c r="T163" s="12" t="s">
        <v>321</v>
      </c>
      <c r="U163" s="12"/>
      <c r="V163" s="12" t="s">
        <v>322</v>
      </c>
      <c r="W163" s="23"/>
    </row>
    <row r="164" spans="1:23" ht="12.75">
      <c r="A164" s="85"/>
      <c r="B164" s="85"/>
      <c r="C164" s="158"/>
      <c r="D164" s="85"/>
      <c r="E164" s="85"/>
      <c r="F164" s="107"/>
      <c r="G164" s="143"/>
      <c r="H164" s="164"/>
      <c r="J164" s="11" t="s">
        <v>153</v>
      </c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4"/>
    </row>
    <row r="165" spans="1:23" ht="12.75" customHeight="1">
      <c r="A165" s="156">
        <v>2</v>
      </c>
      <c r="B165" s="156">
        <v>54135</v>
      </c>
      <c r="C165" s="157" t="s">
        <v>40</v>
      </c>
      <c r="D165" s="156"/>
      <c r="E165" s="156"/>
      <c r="F165" s="134">
        <v>5</v>
      </c>
      <c r="G165" s="93"/>
      <c r="H165" s="122"/>
      <c r="J165" s="11" t="s">
        <v>152</v>
      </c>
      <c r="K165" s="12" t="s">
        <v>321</v>
      </c>
      <c r="L165" s="12"/>
      <c r="M165" s="12" t="s">
        <v>321</v>
      </c>
      <c r="N165" s="12"/>
      <c r="O165" s="12" t="s">
        <v>321</v>
      </c>
      <c r="P165" s="12"/>
      <c r="Q165" s="12" t="s">
        <v>322</v>
      </c>
      <c r="R165" s="12"/>
      <c r="S165" s="12" t="s">
        <v>321</v>
      </c>
      <c r="T165" s="12"/>
      <c r="U165" s="12" t="s">
        <v>321</v>
      </c>
      <c r="V165" s="12"/>
      <c r="W165" s="13"/>
    </row>
    <row r="166" spans="1:23" ht="12.75">
      <c r="A166" s="85"/>
      <c r="B166" s="85"/>
      <c r="C166" s="158"/>
      <c r="D166" s="85"/>
      <c r="E166" s="85"/>
      <c r="F166" s="107"/>
      <c r="G166" s="94"/>
      <c r="H166" s="123"/>
      <c r="J166" s="11" t="s">
        <v>153</v>
      </c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4"/>
    </row>
    <row r="167" spans="1:23" ht="12.75" customHeight="1">
      <c r="A167" s="156">
        <v>3</v>
      </c>
      <c r="B167" s="156">
        <v>53094</v>
      </c>
      <c r="C167" s="157" t="s">
        <v>149</v>
      </c>
      <c r="D167" s="156"/>
      <c r="E167" s="156" t="s">
        <v>35</v>
      </c>
      <c r="F167" s="134">
        <v>14</v>
      </c>
      <c r="G167" s="93" t="s">
        <v>128</v>
      </c>
      <c r="H167" s="122">
        <v>1989</v>
      </c>
      <c r="J167" s="11" t="s">
        <v>152</v>
      </c>
      <c r="K167" s="12"/>
      <c r="L167" s="12" t="s">
        <v>321</v>
      </c>
      <c r="M167" s="12"/>
      <c r="N167" s="12" t="s">
        <v>321</v>
      </c>
      <c r="O167" s="12"/>
      <c r="P167" s="12" t="s">
        <v>321</v>
      </c>
      <c r="Q167" s="12"/>
      <c r="R167" s="12" t="s">
        <v>322</v>
      </c>
      <c r="S167" s="12"/>
      <c r="T167" s="12" t="s">
        <v>321</v>
      </c>
      <c r="U167" s="12"/>
      <c r="V167" s="12" t="s">
        <v>321</v>
      </c>
      <c r="W167" s="13"/>
    </row>
    <row r="168" spans="1:23" ht="12.75">
      <c r="A168" s="85"/>
      <c r="B168" s="85"/>
      <c r="C168" s="158"/>
      <c r="D168" s="85"/>
      <c r="E168" s="85"/>
      <c r="F168" s="107"/>
      <c r="G168" s="94"/>
      <c r="H168" s="123"/>
      <c r="J168" s="11" t="s">
        <v>153</v>
      </c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4"/>
    </row>
    <row r="169" spans="1:23" ht="12.75" customHeight="1">
      <c r="A169" s="156">
        <v>4</v>
      </c>
      <c r="B169" s="156">
        <v>52896</v>
      </c>
      <c r="C169" s="157" t="s">
        <v>36</v>
      </c>
      <c r="D169" s="156"/>
      <c r="E169" s="156" t="s">
        <v>2</v>
      </c>
      <c r="F169" s="134">
        <v>9</v>
      </c>
      <c r="G169" s="93"/>
      <c r="H169" s="122"/>
      <c r="J169" s="11" t="s">
        <v>152</v>
      </c>
      <c r="K169" s="12" t="s">
        <v>321</v>
      </c>
      <c r="L169" s="12"/>
      <c r="M169" s="12" t="s">
        <v>321</v>
      </c>
      <c r="N169" s="12"/>
      <c r="O169" s="12" t="s">
        <v>321</v>
      </c>
      <c r="P169" s="12"/>
      <c r="Q169" s="12" t="s">
        <v>322</v>
      </c>
      <c r="R169" s="12"/>
      <c r="S169" s="12" t="s">
        <v>321</v>
      </c>
      <c r="T169" s="12"/>
      <c r="U169" s="12" t="s">
        <v>321</v>
      </c>
      <c r="V169" s="12"/>
      <c r="W169" s="13"/>
    </row>
    <row r="170" spans="1:23" ht="12.75">
      <c r="A170" s="85"/>
      <c r="B170" s="85"/>
      <c r="C170" s="158"/>
      <c r="D170" s="85"/>
      <c r="E170" s="85"/>
      <c r="F170" s="107"/>
      <c r="G170" s="94"/>
      <c r="H170" s="123"/>
      <c r="J170" s="11" t="s">
        <v>153</v>
      </c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4"/>
    </row>
    <row r="171" spans="1:23" ht="12.75" customHeight="1">
      <c r="A171" s="156">
        <v>5</v>
      </c>
      <c r="B171" s="156">
        <v>54228</v>
      </c>
      <c r="C171" s="157" t="s">
        <v>150</v>
      </c>
      <c r="D171" s="156"/>
      <c r="E171" s="156" t="s">
        <v>23</v>
      </c>
      <c r="F171" s="134">
        <v>10</v>
      </c>
      <c r="G171" s="143"/>
      <c r="H171" s="164"/>
      <c r="J171" s="11" t="s">
        <v>152</v>
      </c>
      <c r="K171" s="12" t="s">
        <v>321</v>
      </c>
      <c r="L171" s="12"/>
      <c r="M171" s="12"/>
      <c r="N171" s="12" t="s">
        <v>320</v>
      </c>
      <c r="O171" s="12"/>
      <c r="P171" s="12"/>
      <c r="Q171" s="12" t="s">
        <v>321</v>
      </c>
      <c r="R171" s="12"/>
      <c r="S171" s="12"/>
      <c r="T171" s="12" t="s">
        <v>321</v>
      </c>
      <c r="U171" s="12"/>
      <c r="V171" s="12"/>
      <c r="W171" s="13"/>
    </row>
    <row r="172" spans="1:23" ht="12.75">
      <c r="A172" s="85"/>
      <c r="B172" s="85"/>
      <c r="C172" s="158"/>
      <c r="D172" s="85"/>
      <c r="E172" s="85"/>
      <c r="F172" s="107"/>
      <c r="G172" s="94"/>
      <c r="H172" s="123"/>
      <c r="J172" s="11" t="s">
        <v>153</v>
      </c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4"/>
    </row>
    <row r="173" spans="1:23" ht="12.75" customHeight="1">
      <c r="A173" s="156">
        <v>6</v>
      </c>
      <c r="B173" s="156">
        <v>5294</v>
      </c>
      <c r="C173" s="157" t="s">
        <v>150</v>
      </c>
      <c r="D173" s="157" t="s">
        <v>285</v>
      </c>
      <c r="E173" s="156" t="s">
        <v>2</v>
      </c>
      <c r="F173" s="134">
        <v>12</v>
      </c>
      <c r="G173" s="93" t="s">
        <v>139</v>
      </c>
      <c r="H173" s="122">
        <v>1990</v>
      </c>
      <c r="J173" s="11" t="s">
        <v>152</v>
      </c>
      <c r="K173" s="12"/>
      <c r="L173" s="12" t="s">
        <v>321</v>
      </c>
      <c r="M173" s="12"/>
      <c r="N173" s="12"/>
      <c r="O173" s="12" t="s">
        <v>322</v>
      </c>
      <c r="P173" s="12"/>
      <c r="Q173" s="12"/>
      <c r="R173" s="12" t="s">
        <v>321</v>
      </c>
      <c r="S173" s="12"/>
      <c r="T173" s="12"/>
      <c r="U173" s="12" t="s">
        <v>321</v>
      </c>
      <c r="V173" s="12"/>
      <c r="W173" s="13"/>
    </row>
    <row r="174" spans="1:23" ht="12.75">
      <c r="A174" s="85"/>
      <c r="B174" s="85"/>
      <c r="C174" s="158"/>
      <c r="D174" s="158"/>
      <c r="E174" s="85"/>
      <c r="F174" s="107"/>
      <c r="G174" s="94"/>
      <c r="H174" s="123"/>
      <c r="J174" s="11" t="s">
        <v>153</v>
      </c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4"/>
    </row>
    <row r="175" spans="1:23" ht="12.75" customHeight="1">
      <c r="A175" s="156">
        <v>7</v>
      </c>
      <c r="B175" s="156">
        <v>5017</v>
      </c>
      <c r="C175" s="157" t="s">
        <v>378</v>
      </c>
      <c r="D175" s="157" t="s">
        <v>284</v>
      </c>
      <c r="E175" s="156" t="s">
        <v>2</v>
      </c>
      <c r="F175" s="134">
        <v>10</v>
      </c>
      <c r="G175" s="93" t="s">
        <v>137</v>
      </c>
      <c r="H175" s="122">
        <v>1988</v>
      </c>
      <c r="J175" s="11" t="s">
        <v>152</v>
      </c>
      <c r="K175" s="12"/>
      <c r="L175" s="12"/>
      <c r="M175" s="12" t="s">
        <v>321</v>
      </c>
      <c r="N175" s="12"/>
      <c r="O175" s="12"/>
      <c r="P175" s="12" t="s">
        <v>322</v>
      </c>
      <c r="Q175" s="12"/>
      <c r="R175" s="12"/>
      <c r="S175" s="12" t="s">
        <v>321</v>
      </c>
      <c r="T175" s="12"/>
      <c r="U175" s="12"/>
      <c r="V175" s="12" t="s">
        <v>321</v>
      </c>
      <c r="W175" s="13"/>
    </row>
    <row r="176" spans="1:23" ht="12.75">
      <c r="A176" s="85"/>
      <c r="B176" s="85"/>
      <c r="C176" s="158"/>
      <c r="D176" s="158"/>
      <c r="E176" s="85"/>
      <c r="F176" s="107"/>
      <c r="G176" s="94"/>
      <c r="H176" s="123"/>
      <c r="J176" s="11" t="s">
        <v>153</v>
      </c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4"/>
    </row>
    <row r="177" spans="1:23" ht="12.75" customHeight="1">
      <c r="A177" s="156">
        <v>8</v>
      </c>
      <c r="B177" s="156">
        <v>5289</v>
      </c>
      <c r="C177" s="157" t="s">
        <v>150</v>
      </c>
      <c r="D177" s="157" t="s">
        <v>283</v>
      </c>
      <c r="E177" s="156" t="s">
        <v>24</v>
      </c>
      <c r="F177" s="134">
        <v>10</v>
      </c>
      <c r="G177" s="93" t="s">
        <v>151</v>
      </c>
      <c r="H177" s="122">
        <v>2002</v>
      </c>
      <c r="J177" s="11" t="s">
        <v>152</v>
      </c>
      <c r="K177" s="12"/>
      <c r="L177" s="12" t="s">
        <v>321</v>
      </c>
      <c r="M177" s="12"/>
      <c r="N177" s="12"/>
      <c r="O177" s="12" t="s">
        <v>321</v>
      </c>
      <c r="P177" s="12"/>
      <c r="Q177" s="12"/>
      <c r="R177" s="12" t="s">
        <v>322</v>
      </c>
      <c r="S177" s="12"/>
      <c r="T177" s="12"/>
      <c r="U177" s="12" t="s">
        <v>321</v>
      </c>
      <c r="V177" s="12"/>
      <c r="W177" s="13"/>
    </row>
    <row r="178" spans="1:23" ht="12.75">
      <c r="A178" s="85"/>
      <c r="B178" s="85"/>
      <c r="C178" s="158"/>
      <c r="D178" s="158"/>
      <c r="E178" s="85"/>
      <c r="F178" s="107"/>
      <c r="G178" s="94"/>
      <c r="H178" s="123"/>
      <c r="J178" s="11" t="s">
        <v>153</v>
      </c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4"/>
    </row>
    <row r="179" spans="1:23" ht="12.75">
      <c r="A179" s="156"/>
      <c r="B179" s="156"/>
      <c r="C179" s="157"/>
      <c r="D179" s="156"/>
      <c r="E179" s="156"/>
      <c r="F179" s="134"/>
      <c r="G179" s="93"/>
      <c r="H179" s="122"/>
      <c r="J179" s="11" t="s">
        <v>152</v>
      </c>
      <c r="K179" s="12"/>
      <c r="L179" s="12" t="s">
        <v>321</v>
      </c>
      <c r="M179" s="12"/>
      <c r="N179" s="12" t="s">
        <v>321</v>
      </c>
      <c r="O179" s="12"/>
      <c r="P179" s="12" t="s">
        <v>322</v>
      </c>
      <c r="Q179" s="12"/>
      <c r="R179" s="12" t="s">
        <v>321</v>
      </c>
      <c r="S179" s="12"/>
      <c r="T179" s="12" t="s">
        <v>321</v>
      </c>
      <c r="U179" s="12"/>
      <c r="V179" s="12" t="s">
        <v>321</v>
      </c>
      <c r="W179" s="13"/>
    </row>
    <row r="180" spans="1:23" ht="12.75">
      <c r="A180" s="85"/>
      <c r="B180" s="85"/>
      <c r="C180" s="158"/>
      <c r="D180" s="85"/>
      <c r="E180" s="85"/>
      <c r="F180" s="107"/>
      <c r="G180" s="94"/>
      <c r="H180" s="123"/>
      <c r="J180" s="11" t="s">
        <v>153</v>
      </c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4"/>
    </row>
    <row r="181" spans="1:23" ht="12.75">
      <c r="A181" s="156"/>
      <c r="B181" s="156"/>
      <c r="C181" s="157"/>
      <c r="D181" s="156"/>
      <c r="E181" s="156"/>
      <c r="F181" s="134"/>
      <c r="G181" s="93"/>
      <c r="H181" s="122"/>
      <c r="J181" s="11" t="s">
        <v>152</v>
      </c>
      <c r="K181" s="12" t="s">
        <v>321</v>
      </c>
      <c r="L181" s="12"/>
      <c r="M181" s="12" t="s">
        <v>321</v>
      </c>
      <c r="N181" s="12"/>
      <c r="O181" s="12" t="s">
        <v>321</v>
      </c>
      <c r="P181" s="12"/>
      <c r="Q181" s="12" t="s">
        <v>322</v>
      </c>
      <c r="R181" s="12"/>
      <c r="S181" s="12" t="s">
        <v>321</v>
      </c>
      <c r="T181" s="12"/>
      <c r="U181" s="12" t="s">
        <v>321</v>
      </c>
      <c r="V181" s="12"/>
      <c r="W181" s="13"/>
    </row>
    <row r="182" spans="1:23" ht="12.75">
      <c r="A182" s="85"/>
      <c r="B182" s="85"/>
      <c r="C182" s="158"/>
      <c r="D182" s="85"/>
      <c r="E182" s="85"/>
      <c r="F182" s="107"/>
      <c r="G182" s="94"/>
      <c r="H182" s="123"/>
      <c r="J182" s="11" t="s">
        <v>153</v>
      </c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4"/>
    </row>
    <row r="183" spans="3:23" ht="12.75">
      <c r="C183" s="6"/>
      <c r="J183" s="11" t="s">
        <v>152</v>
      </c>
      <c r="K183" s="12" t="s">
        <v>321</v>
      </c>
      <c r="L183" s="12"/>
      <c r="M183" s="12" t="s">
        <v>320</v>
      </c>
      <c r="N183" s="12"/>
      <c r="O183" s="12" t="s">
        <v>321</v>
      </c>
      <c r="P183" s="12"/>
      <c r="Q183" s="12" t="s">
        <v>321</v>
      </c>
      <c r="R183" s="12"/>
      <c r="S183" s="12" t="s">
        <v>321</v>
      </c>
      <c r="T183" s="12"/>
      <c r="U183" s="12" t="s">
        <v>321</v>
      </c>
      <c r="V183" s="12"/>
      <c r="W183" s="13"/>
    </row>
    <row r="184" spans="3:23" ht="12.75">
      <c r="C184" s="6"/>
      <c r="J184" s="11" t="s">
        <v>153</v>
      </c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4"/>
    </row>
    <row r="185" spans="3:23" ht="12.75">
      <c r="C185" s="6"/>
      <c r="J185" s="11" t="s">
        <v>152</v>
      </c>
      <c r="K185" s="12"/>
      <c r="L185" s="12" t="s">
        <v>321</v>
      </c>
      <c r="M185" s="12"/>
      <c r="N185" s="12"/>
      <c r="O185" s="12" t="s">
        <v>321</v>
      </c>
      <c r="P185" s="12"/>
      <c r="Q185" s="12"/>
      <c r="R185" s="12" t="s">
        <v>322</v>
      </c>
      <c r="S185" s="12"/>
      <c r="T185" s="12"/>
      <c r="U185" s="12" t="s">
        <v>321</v>
      </c>
      <c r="V185" s="12"/>
      <c r="W185" s="13"/>
    </row>
    <row r="186" spans="3:23" ht="12.75">
      <c r="C186" s="6"/>
      <c r="J186" s="11" t="s">
        <v>153</v>
      </c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4"/>
    </row>
    <row r="187" spans="3:23" ht="12.75">
      <c r="C187" s="6"/>
      <c r="J187" s="11" t="s">
        <v>152</v>
      </c>
      <c r="K187" s="12"/>
      <c r="L187" s="12" t="s">
        <v>321</v>
      </c>
      <c r="M187" s="12"/>
      <c r="N187" s="12"/>
      <c r="O187" s="12" t="s">
        <v>321</v>
      </c>
      <c r="P187" s="12"/>
      <c r="Q187" s="12"/>
      <c r="R187" s="12" t="s">
        <v>321</v>
      </c>
      <c r="S187" s="12"/>
      <c r="T187" s="12"/>
      <c r="U187" s="12" t="s">
        <v>320</v>
      </c>
      <c r="V187" s="12"/>
      <c r="W187" s="13"/>
    </row>
    <row r="188" spans="3:23" ht="12.75">
      <c r="C188" s="6"/>
      <c r="J188" s="11" t="s">
        <v>153</v>
      </c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4"/>
    </row>
    <row r="189" spans="1:23" ht="15.75">
      <c r="A189" s="3" t="s">
        <v>394</v>
      </c>
      <c r="C189" s="6"/>
      <c r="J189" s="11" t="s">
        <v>152</v>
      </c>
      <c r="K189" s="12"/>
      <c r="L189" s="12" t="s">
        <v>321</v>
      </c>
      <c r="M189" s="12"/>
      <c r="N189" s="12"/>
      <c r="O189" s="12" t="s">
        <v>322</v>
      </c>
      <c r="P189" s="12"/>
      <c r="Q189" s="12"/>
      <c r="R189" s="12" t="s">
        <v>321</v>
      </c>
      <c r="S189" s="12"/>
      <c r="T189" s="12"/>
      <c r="U189" s="12" t="s">
        <v>321</v>
      </c>
      <c r="V189" s="12"/>
      <c r="W189" s="13"/>
    </row>
    <row r="190" spans="1:23" ht="15.75">
      <c r="A190" s="3"/>
      <c r="C190" s="6"/>
      <c r="J190" s="11" t="s">
        <v>153</v>
      </c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4"/>
    </row>
    <row r="191" spans="1:23" ht="15.75">
      <c r="A191" s="3" t="s">
        <v>395</v>
      </c>
      <c r="C191" s="6"/>
      <c r="J191" s="11" t="s">
        <v>152</v>
      </c>
      <c r="K191" s="12" t="s">
        <v>321</v>
      </c>
      <c r="L191" s="12"/>
      <c r="M191" s="12"/>
      <c r="N191" s="12" t="s">
        <v>320</v>
      </c>
      <c r="O191" s="12"/>
      <c r="P191" s="12"/>
      <c r="Q191" s="12" t="s">
        <v>321</v>
      </c>
      <c r="R191" s="12"/>
      <c r="S191" s="12"/>
      <c r="T191" s="12" t="s">
        <v>321</v>
      </c>
      <c r="U191" s="12"/>
      <c r="V191" s="12"/>
      <c r="W191" s="13"/>
    </row>
    <row r="192" spans="3:23" ht="12.75">
      <c r="C192" s="6"/>
      <c r="J192" s="11" t="s">
        <v>153</v>
      </c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4"/>
    </row>
    <row r="193" spans="3:23" ht="12.75">
      <c r="C193" s="6"/>
      <c r="J193" s="11" t="s">
        <v>152</v>
      </c>
      <c r="K193" s="12"/>
      <c r="L193" s="12" t="s">
        <v>321</v>
      </c>
      <c r="M193" s="12"/>
      <c r="N193" s="12"/>
      <c r="O193" s="12" t="s">
        <v>321</v>
      </c>
      <c r="P193" s="12"/>
      <c r="Q193" s="12"/>
      <c r="R193" s="12" t="s">
        <v>322</v>
      </c>
      <c r="S193" s="12"/>
      <c r="T193" s="12"/>
      <c r="U193" s="12" t="s">
        <v>321</v>
      </c>
      <c r="V193" s="12"/>
      <c r="W193" s="13"/>
    </row>
    <row r="194" spans="3:23" ht="12.75">
      <c r="C194" s="6"/>
      <c r="J194" s="11" t="s">
        <v>153</v>
      </c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4"/>
    </row>
    <row r="195" spans="3:23" ht="12.75">
      <c r="C195" s="6"/>
      <c r="J195" s="11" t="s">
        <v>152</v>
      </c>
      <c r="K195" s="12"/>
      <c r="L195" s="12" t="s">
        <v>321</v>
      </c>
      <c r="M195" s="12"/>
      <c r="N195" s="12" t="s">
        <v>322</v>
      </c>
      <c r="O195" s="12"/>
      <c r="P195" s="12" t="s">
        <v>321</v>
      </c>
      <c r="Q195" s="12"/>
      <c r="R195" s="12" t="s">
        <v>321</v>
      </c>
      <c r="S195" s="12"/>
      <c r="T195" s="12" t="s">
        <v>321</v>
      </c>
      <c r="U195" s="12"/>
      <c r="V195" s="12" t="s">
        <v>321</v>
      </c>
      <c r="W195" s="13"/>
    </row>
    <row r="196" spans="3:23" ht="12.75">
      <c r="C196" s="6"/>
      <c r="J196" s="11" t="s">
        <v>153</v>
      </c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4"/>
    </row>
    <row r="197" spans="3:23" ht="12.75">
      <c r="C197" s="6"/>
      <c r="J197" s="11" t="s">
        <v>152</v>
      </c>
      <c r="K197" s="12" t="s">
        <v>321</v>
      </c>
      <c r="L197" s="12"/>
      <c r="M197" s="12" t="s">
        <v>321</v>
      </c>
      <c r="N197" s="12"/>
      <c r="O197" s="12" t="s">
        <v>321</v>
      </c>
      <c r="P197" s="12"/>
      <c r="Q197" s="12" t="s">
        <v>322</v>
      </c>
      <c r="R197" s="12"/>
      <c r="S197" s="12" t="s">
        <v>321</v>
      </c>
      <c r="T197" s="12"/>
      <c r="U197" s="12" t="s">
        <v>321</v>
      </c>
      <c r="V197" s="12"/>
      <c r="W197" s="13"/>
    </row>
    <row r="198" spans="3:23" ht="12.75">
      <c r="C198" s="6"/>
      <c r="J198" s="11" t="s">
        <v>153</v>
      </c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4"/>
    </row>
    <row r="199" spans="3:23" ht="12.75">
      <c r="C199" s="6"/>
      <c r="J199" s="11" t="s">
        <v>152</v>
      </c>
      <c r="K199" s="12"/>
      <c r="L199" s="12" t="s">
        <v>321</v>
      </c>
      <c r="M199" s="12"/>
      <c r="N199" s="12" t="s">
        <v>321</v>
      </c>
      <c r="O199" s="12"/>
      <c r="P199" s="12" t="s">
        <v>321</v>
      </c>
      <c r="Q199" s="12"/>
      <c r="R199" s="12" t="s">
        <v>322</v>
      </c>
      <c r="S199" s="12"/>
      <c r="T199" s="12" t="s">
        <v>321</v>
      </c>
      <c r="U199" s="12"/>
      <c r="V199" s="12" t="s">
        <v>321</v>
      </c>
      <c r="W199" s="13"/>
    </row>
    <row r="200" spans="3:23" ht="12.75">
      <c r="C200" s="6"/>
      <c r="J200" s="11" t="s">
        <v>153</v>
      </c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4"/>
    </row>
    <row r="201" spans="3:23" ht="12.75">
      <c r="C201" s="6"/>
      <c r="J201" s="11" t="s">
        <v>152</v>
      </c>
      <c r="K201" s="12" t="s">
        <v>321</v>
      </c>
      <c r="L201" s="12"/>
      <c r="M201" s="12" t="s">
        <v>321</v>
      </c>
      <c r="N201" s="12"/>
      <c r="O201" s="12" t="s">
        <v>321</v>
      </c>
      <c r="P201" s="12"/>
      <c r="Q201" s="12" t="s">
        <v>321</v>
      </c>
      <c r="R201" s="12"/>
      <c r="S201" s="12" t="s">
        <v>322</v>
      </c>
      <c r="T201" s="12"/>
      <c r="U201" s="12" t="s">
        <v>321</v>
      </c>
      <c r="V201" s="12"/>
      <c r="W201" s="13"/>
    </row>
    <row r="202" spans="3:23" ht="12.75">
      <c r="C202" s="6"/>
      <c r="J202" s="11" t="s">
        <v>153</v>
      </c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4"/>
    </row>
    <row r="203" spans="3:23" ht="12.75">
      <c r="C203" s="6"/>
      <c r="J203" s="11" t="s">
        <v>152</v>
      </c>
      <c r="K203" s="12"/>
      <c r="L203" s="12" t="s">
        <v>321</v>
      </c>
      <c r="M203" s="12"/>
      <c r="N203" s="12" t="s">
        <v>321</v>
      </c>
      <c r="O203" s="12"/>
      <c r="P203" s="12" t="s">
        <v>321</v>
      </c>
      <c r="Q203" s="12"/>
      <c r="R203" s="12" t="s">
        <v>321</v>
      </c>
      <c r="S203" s="12"/>
      <c r="T203" s="12" t="s">
        <v>322</v>
      </c>
      <c r="U203" s="12"/>
      <c r="V203" s="12" t="s">
        <v>321</v>
      </c>
      <c r="W203" s="13"/>
    </row>
    <row r="204" spans="3:23" ht="12.75">
      <c r="C204" s="6"/>
      <c r="J204" s="11" t="s">
        <v>153</v>
      </c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4"/>
    </row>
    <row r="205" spans="3:23" ht="12.75">
      <c r="C205" s="6"/>
      <c r="J205" s="11" t="s">
        <v>152</v>
      </c>
      <c r="K205" s="12" t="s">
        <v>321</v>
      </c>
      <c r="L205" s="12"/>
      <c r="M205" s="12" t="s">
        <v>321</v>
      </c>
      <c r="N205" s="12"/>
      <c r="O205" s="12" t="s">
        <v>320</v>
      </c>
      <c r="P205" s="12"/>
      <c r="Q205" s="12" t="s">
        <v>321</v>
      </c>
      <c r="R205" s="12"/>
      <c r="S205" s="12" t="s">
        <v>321</v>
      </c>
      <c r="T205" s="12"/>
      <c r="U205" s="12" t="s">
        <v>321</v>
      </c>
      <c r="V205" s="12"/>
      <c r="W205" s="13"/>
    </row>
    <row r="206" spans="3:23" ht="12.75">
      <c r="C206" s="6"/>
      <c r="J206" s="11" t="s">
        <v>153</v>
      </c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4"/>
    </row>
    <row r="207" spans="3:23" ht="12.75">
      <c r="C207" s="6"/>
      <c r="J207" s="11" t="s">
        <v>152</v>
      </c>
      <c r="K207" s="12"/>
      <c r="L207" s="12" t="s">
        <v>321</v>
      </c>
      <c r="M207" s="12"/>
      <c r="N207" s="12" t="s">
        <v>321</v>
      </c>
      <c r="O207" s="12"/>
      <c r="P207" s="12" t="s">
        <v>320</v>
      </c>
      <c r="Q207" s="12"/>
      <c r="R207" s="12" t="s">
        <v>321</v>
      </c>
      <c r="S207" s="12"/>
      <c r="T207" s="12" t="s">
        <v>321</v>
      </c>
      <c r="U207" s="12"/>
      <c r="V207" s="12" t="s">
        <v>321</v>
      </c>
      <c r="W207" s="13"/>
    </row>
    <row r="208" spans="3:23" ht="12.75">
      <c r="C208" s="6"/>
      <c r="J208" s="11" t="s">
        <v>153</v>
      </c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4"/>
    </row>
    <row r="209" spans="3:23" ht="12.75">
      <c r="C209" s="6"/>
      <c r="J209" s="11" t="s">
        <v>152</v>
      </c>
      <c r="K209" s="12"/>
      <c r="L209" s="12" t="s">
        <v>321</v>
      </c>
      <c r="M209" s="12"/>
      <c r="N209" s="12"/>
      <c r="O209" s="12" t="s">
        <v>321</v>
      </c>
      <c r="P209" s="12"/>
      <c r="Q209" s="12"/>
      <c r="R209" s="12" t="s">
        <v>321</v>
      </c>
      <c r="S209" s="12"/>
      <c r="T209" s="12"/>
      <c r="U209" s="12" t="s">
        <v>322</v>
      </c>
      <c r="V209" s="12"/>
      <c r="W209" s="13"/>
    </row>
    <row r="210" spans="3:39" ht="12.75">
      <c r="C210" s="6"/>
      <c r="J210" s="11" t="s">
        <v>153</v>
      </c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4"/>
      <c r="AM210" s="6"/>
    </row>
    <row r="211" spans="1:23" ht="12.75" customHeight="1">
      <c r="A211" s="8">
        <v>8</v>
      </c>
      <c r="C211" s="6"/>
      <c r="W211" s="6">
        <v>45</v>
      </c>
    </row>
    <row r="212" spans="2:3" ht="21" customHeight="1">
      <c r="B212" s="2" t="s">
        <v>387</v>
      </c>
      <c r="C212" s="6"/>
    </row>
    <row r="213" ht="13.5" customHeight="1" thickBot="1">
      <c r="C213" s="6"/>
    </row>
    <row r="214" spans="1:23" ht="30" customHeight="1" thickBot="1">
      <c r="A214" s="110" t="s">
        <v>131</v>
      </c>
      <c r="B214" s="110" t="s">
        <v>126</v>
      </c>
      <c r="C214" s="110" t="s">
        <v>132</v>
      </c>
      <c r="D214" s="110" t="s">
        <v>133</v>
      </c>
      <c r="E214" s="110" t="s">
        <v>0</v>
      </c>
      <c r="F214" s="110" t="s">
        <v>134</v>
      </c>
      <c r="G214" s="108" t="s">
        <v>286</v>
      </c>
      <c r="H214" s="80"/>
      <c r="J214" s="110" t="s">
        <v>135</v>
      </c>
      <c r="K214" s="162" t="s">
        <v>287</v>
      </c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5"/>
      <c r="W214" s="110" t="s">
        <v>136</v>
      </c>
    </row>
    <row r="215" spans="1:23" ht="13.5" thickBot="1">
      <c r="A215" s="111"/>
      <c r="B215" s="111"/>
      <c r="C215" s="111"/>
      <c r="D215" s="111"/>
      <c r="E215" s="111"/>
      <c r="F215" s="111"/>
      <c r="G215" s="109"/>
      <c r="H215" s="144"/>
      <c r="J215" s="111"/>
      <c r="K215" s="9">
        <v>1</v>
      </c>
      <c r="L215" s="10">
        <v>2</v>
      </c>
      <c r="M215" s="10">
        <v>3</v>
      </c>
      <c r="N215" s="10">
        <v>4</v>
      </c>
      <c r="O215" s="10">
        <v>5</v>
      </c>
      <c r="P215" s="10">
        <v>6</v>
      </c>
      <c r="Q215" s="10">
        <v>7</v>
      </c>
      <c r="R215" s="10">
        <v>8</v>
      </c>
      <c r="S215" s="10">
        <v>9</v>
      </c>
      <c r="T215" s="10">
        <v>10</v>
      </c>
      <c r="U215" s="10">
        <v>11</v>
      </c>
      <c r="V215" s="10">
        <v>12</v>
      </c>
      <c r="W215" s="111"/>
    </row>
    <row r="216" spans="1:23" ht="12.75">
      <c r="A216" s="156">
        <v>1</v>
      </c>
      <c r="B216" s="156">
        <v>5266</v>
      </c>
      <c r="C216" s="157" t="s">
        <v>33</v>
      </c>
      <c r="D216" s="156" t="s">
        <v>34</v>
      </c>
      <c r="E216" s="156"/>
      <c r="F216" s="88">
        <v>24</v>
      </c>
      <c r="G216" s="143"/>
      <c r="H216" s="164"/>
      <c r="J216" s="11" t="s">
        <v>152</v>
      </c>
      <c r="K216" s="12" t="s">
        <v>320</v>
      </c>
      <c r="L216" s="12"/>
      <c r="M216" s="12"/>
      <c r="N216" s="12" t="s">
        <v>321</v>
      </c>
      <c r="O216" s="12"/>
      <c r="P216" s="12"/>
      <c r="Q216" s="12" t="s">
        <v>321</v>
      </c>
      <c r="R216" s="12"/>
      <c r="S216" s="12"/>
      <c r="T216" s="12" t="s">
        <v>321</v>
      </c>
      <c r="U216" s="12"/>
      <c r="V216" s="12"/>
      <c r="W216" s="13"/>
    </row>
    <row r="217" spans="1:23" ht="12.75">
      <c r="A217" s="85"/>
      <c r="B217" s="85"/>
      <c r="C217" s="158"/>
      <c r="D217" s="85"/>
      <c r="E217" s="85"/>
      <c r="F217" s="89"/>
      <c r="G217" s="143"/>
      <c r="H217" s="164"/>
      <c r="J217" s="11" t="s">
        <v>153</v>
      </c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4"/>
    </row>
    <row r="218" spans="1:23" ht="12.75">
      <c r="A218" s="156">
        <v>2</v>
      </c>
      <c r="B218" s="156">
        <v>51691</v>
      </c>
      <c r="C218" s="157" t="s">
        <v>46</v>
      </c>
      <c r="D218" s="156"/>
      <c r="E218" s="156" t="s">
        <v>47</v>
      </c>
      <c r="F218" s="88">
        <v>30</v>
      </c>
      <c r="G218" s="93"/>
      <c r="H218" s="122"/>
      <c r="J218" s="11" t="s">
        <v>152</v>
      </c>
      <c r="K218" s="12"/>
      <c r="L218" s="12" t="s">
        <v>321</v>
      </c>
      <c r="M218" s="12"/>
      <c r="N218" s="12"/>
      <c r="O218" s="12" t="s">
        <v>321</v>
      </c>
      <c r="P218" s="12"/>
      <c r="Q218" s="12"/>
      <c r="R218" s="12" t="s">
        <v>321</v>
      </c>
      <c r="S218" s="12"/>
      <c r="T218" s="12"/>
      <c r="U218" s="12" t="s">
        <v>322</v>
      </c>
      <c r="V218" s="12"/>
      <c r="W218" s="13"/>
    </row>
    <row r="219" spans="1:23" ht="12.75">
      <c r="A219" s="85"/>
      <c r="B219" s="85"/>
      <c r="C219" s="158"/>
      <c r="D219" s="85"/>
      <c r="E219" s="85"/>
      <c r="F219" s="89"/>
      <c r="G219" s="94"/>
      <c r="H219" s="123"/>
      <c r="J219" s="11" t="s">
        <v>153</v>
      </c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4"/>
    </row>
    <row r="220" spans="1:23" ht="12.75">
      <c r="A220" s="156">
        <v>3</v>
      </c>
      <c r="B220" s="156">
        <v>53435</v>
      </c>
      <c r="C220" s="157" t="s">
        <v>46</v>
      </c>
      <c r="D220" s="156"/>
      <c r="E220" s="156" t="s">
        <v>48</v>
      </c>
      <c r="F220" s="88">
        <v>30</v>
      </c>
      <c r="G220" s="143"/>
      <c r="H220" s="164"/>
      <c r="J220" s="11" t="s">
        <v>152</v>
      </c>
      <c r="K220" s="12"/>
      <c r="L220" s="12"/>
      <c r="M220" s="12" t="s">
        <v>321</v>
      </c>
      <c r="N220" s="12"/>
      <c r="O220" s="12"/>
      <c r="P220" s="12" t="s">
        <v>321</v>
      </c>
      <c r="Q220" s="12"/>
      <c r="R220" s="12"/>
      <c r="S220" s="12" t="s">
        <v>321</v>
      </c>
      <c r="T220" s="12"/>
      <c r="U220" s="12"/>
      <c r="V220" s="12" t="s">
        <v>322</v>
      </c>
      <c r="W220" s="13"/>
    </row>
    <row r="221" spans="1:23" ht="12.75">
      <c r="A221" s="85"/>
      <c r="B221" s="85"/>
      <c r="C221" s="158"/>
      <c r="D221" s="85"/>
      <c r="E221" s="85"/>
      <c r="F221" s="89"/>
      <c r="G221" s="143"/>
      <c r="H221" s="164"/>
      <c r="J221" s="11" t="s">
        <v>153</v>
      </c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4"/>
    </row>
    <row r="222" spans="1:23" ht="12.75">
      <c r="A222" s="156">
        <v>4</v>
      </c>
      <c r="B222" s="156">
        <v>54104</v>
      </c>
      <c r="C222" s="157" t="s">
        <v>46</v>
      </c>
      <c r="D222" s="156"/>
      <c r="E222" s="156" t="s">
        <v>49</v>
      </c>
      <c r="F222" s="88">
        <v>30</v>
      </c>
      <c r="G222" s="143"/>
      <c r="H222" s="164"/>
      <c r="J222" s="11" t="s">
        <v>152</v>
      </c>
      <c r="K222" s="12"/>
      <c r="L222" s="12" t="s">
        <v>321</v>
      </c>
      <c r="M222" s="12"/>
      <c r="N222" s="12"/>
      <c r="O222" s="12" t="s">
        <v>321</v>
      </c>
      <c r="P222" s="12"/>
      <c r="Q222" s="12"/>
      <c r="R222" s="12" t="s">
        <v>322</v>
      </c>
      <c r="S222" s="12"/>
      <c r="T222" s="12"/>
      <c r="U222" s="12" t="s">
        <v>321</v>
      </c>
      <c r="V222" s="12"/>
      <c r="W222" s="13"/>
    </row>
    <row r="223" spans="1:23" ht="12.75">
      <c r="A223" s="85"/>
      <c r="B223" s="85"/>
      <c r="C223" s="158"/>
      <c r="D223" s="85"/>
      <c r="E223" s="85"/>
      <c r="F223" s="89"/>
      <c r="G223" s="143"/>
      <c r="H223" s="164"/>
      <c r="J223" s="11" t="s">
        <v>153</v>
      </c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4"/>
    </row>
    <row r="224" spans="1:23" ht="12.75">
      <c r="A224" s="156">
        <v>5</v>
      </c>
      <c r="B224" s="156">
        <v>54345</v>
      </c>
      <c r="C224" s="157" t="s">
        <v>46</v>
      </c>
      <c r="D224" s="156"/>
      <c r="E224" s="156" t="s">
        <v>2</v>
      </c>
      <c r="F224" s="88">
        <v>24</v>
      </c>
      <c r="G224" s="93"/>
      <c r="H224" s="122"/>
      <c r="J224" s="11" t="s">
        <v>152</v>
      </c>
      <c r="K224" s="12" t="s">
        <v>321</v>
      </c>
      <c r="L224" s="12"/>
      <c r="M224" s="12"/>
      <c r="N224" s="12" t="s">
        <v>321</v>
      </c>
      <c r="O224" s="12"/>
      <c r="Q224" s="12" t="s">
        <v>322</v>
      </c>
      <c r="R224" s="12"/>
      <c r="S224" s="12"/>
      <c r="T224" s="12" t="s">
        <v>321</v>
      </c>
      <c r="U224" s="12"/>
      <c r="W224" s="13"/>
    </row>
    <row r="225" spans="1:23" ht="12.75">
      <c r="A225" s="85"/>
      <c r="B225" s="85"/>
      <c r="C225" s="158"/>
      <c r="D225" s="85"/>
      <c r="E225" s="85"/>
      <c r="F225" s="89"/>
      <c r="G225" s="94"/>
      <c r="H225" s="123"/>
      <c r="J225" s="11" t="s">
        <v>153</v>
      </c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4"/>
    </row>
    <row r="226" spans="1:23" ht="12.75">
      <c r="A226" s="156">
        <v>6</v>
      </c>
      <c r="B226" s="156">
        <v>53419</v>
      </c>
      <c r="C226" s="157" t="s">
        <v>46</v>
      </c>
      <c r="D226" s="156" t="s">
        <v>34</v>
      </c>
      <c r="E226" s="156"/>
      <c r="F226" s="88">
        <v>24</v>
      </c>
      <c r="G226" s="143"/>
      <c r="H226" s="164"/>
      <c r="J226" s="11" t="s">
        <v>152</v>
      </c>
      <c r="K226" s="12"/>
      <c r="L226" s="12" t="s">
        <v>321</v>
      </c>
      <c r="M226" s="12"/>
      <c r="N226" s="12"/>
      <c r="O226" s="12" t="s">
        <v>321</v>
      </c>
      <c r="P226" s="12"/>
      <c r="Q226" s="12"/>
      <c r="R226" s="12" t="s">
        <v>321</v>
      </c>
      <c r="S226" s="12"/>
      <c r="T226" s="12"/>
      <c r="U226" s="12" t="s">
        <v>322</v>
      </c>
      <c r="V226" s="12"/>
      <c r="W226" s="13"/>
    </row>
    <row r="227" spans="1:23" ht="12.75">
      <c r="A227" s="85"/>
      <c r="B227" s="85"/>
      <c r="C227" s="158"/>
      <c r="D227" s="85"/>
      <c r="E227" s="85"/>
      <c r="F227" s="89"/>
      <c r="G227" s="143"/>
      <c r="H227" s="164"/>
      <c r="J227" s="11" t="s">
        <v>153</v>
      </c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4"/>
    </row>
    <row r="228" spans="1:23" ht="12.75">
      <c r="A228" s="156">
        <v>7</v>
      </c>
      <c r="B228" s="156">
        <v>53420</v>
      </c>
      <c r="C228" s="157" t="s">
        <v>46</v>
      </c>
      <c r="D228" s="156"/>
      <c r="E228" s="156" t="s">
        <v>50</v>
      </c>
      <c r="F228" s="88">
        <v>24</v>
      </c>
      <c r="G228" s="93"/>
      <c r="H228" s="122"/>
      <c r="J228" s="11" t="s">
        <v>152</v>
      </c>
      <c r="K228" s="12"/>
      <c r="L228" s="12"/>
      <c r="M228" s="12" t="s">
        <v>321</v>
      </c>
      <c r="N228" s="12"/>
      <c r="O228" s="12"/>
      <c r="P228" s="12" t="s">
        <v>321</v>
      </c>
      <c r="Q228" s="12"/>
      <c r="R228" s="12"/>
      <c r="S228" s="12" t="s">
        <v>321</v>
      </c>
      <c r="T228" s="12"/>
      <c r="U228" s="12"/>
      <c r="V228" s="12" t="s">
        <v>322</v>
      </c>
      <c r="W228" s="13"/>
    </row>
    <row r="229" spans="1:23" ht="12.75">
      <c r="A229" s="85"/>
      <c r="B229" s="85"/>
      <c r="C229" s="158"/>
      <c r="D229" s="85"/>
      <c r="E229" s="85"/>
      <c r="F229" s="89"/>
      <c r="G229" s="94"/>
      <c r="H229" s="123"/>
      <c r="J229" s="11" t="s">
        <v>153</v>
      </c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4"/>
    </row>
    <row r="230" spans="1:23" ht="12.75">
      <c r="A230" s="156">
        <v>8</v>
      </c>
      <c r="B230" s="156">
        <v>52169</v>
      </c>
      <c r="C230" s="157" t="s">
        <v>46</v>
      </c>
      <c r="D230" s="156"/>
      <c r="E230" s="156" t="s">
        <v>51</v>
      </c>
      <c r="F230" s="88">
        <v>35</v>
      </c>
      <c r="G230" s="143"/>
      <c r="H230" s="164"/>
      <c r="J230" s="11" t="s">
        <v>152</v>
      </c>
      <c r="K230" s="12"/>
      <c r="L230" s="12" t="s">
        <v>321</v>
      </c>
      <c r="M230" s="12"/>
      <c r="N230" s="12"/>
      <c r="O230" s="12" t="s">
        <v>321</v>
      </c>
      <c r="P230" s="12"/>
      <c r="Q230" s="12"/>
      <c r="R230" s="12" t="s">
        <v>321</v>
      </c>
      <c r="S230" s="12"/>
      <c r="T230" s="12"/>
      <c r="U230" s="12" t="s">
        <v>322</v>
      </c>
      <c r="V230" s="12"/>
      <c r="W230" s="13"/>
    </row>
    <row r="231" spans="1:23" ht="12.75">
      <c r="A231" s="85"/>
      <c r="B231" s="85"/>
      <c r="C231" s="158"/>
      <c r="D231" s="85"/>
      <c r="E231" s="85"/>
      <c r="F231" s="89"/>
      <c r="G231" s="143"/>
      <c r="H231" s="164"/>
      <c r="J231" s="11" t="s">
        <v>153</v>
      </c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4"/>
    </row>
    <row r="232" spans="1:23" ht="12.75">
      <c r="A232" s="156">
        <v>9</v>
      </c>
      <c r="B232" s="156">
        <v>54905</v>
      </c>
      <c r="C232" s="157" t="s">
        <v>12</v>
      </c>
      <c r="D232" s="156"/>
      <c r="E232" s="156" t="s">
        <v>13</v>
      </c>
      <c r="F232" s="88">
        <v>25</v>
      </c>
      <c r="G232" s="93"/>
      <c r="H232" s="122"/>
      <c r="J232" s="11" t="s">
        <v>152</v>
      </c>
      <c r="K232" s="12" t="s">
        <v>321</v>
      </c>
      <c r="L232" s="12"/>
      <c r="M232" s="12"/>
      <c r="N232" s="12" t="s">
        <v>321</v>
      </c>
      <c r="O232" s="12"/>
      <c r="P232" s="12"/>
      <c r="Q232" s="12" t="s">
        <v>321</v>
      </c>
      <c r="R232" s="12"/>
      <c r="S232" s="12"/>
      <c r="T232" s="12" t="s">
        <v>320</v>
      </c>
      <c r="U232" s="12"/>
      <c r="V232" s="12"/>
      <c r="W232" s="13"/>
    </row>
    <row r="233" spans="1:23" ht="12.75">
      <c r="A233" s="85"/>
      <c r="B233" s="85"/>
      <c r="C233" s="158"/>
      <c r="D233" s="85"/>
      <c r="E233" s="85"/>
      <c r="F233" s="89"/>
      <c r="G233" s="94"/>
      <c r="H233" s="123"/>
      <c r="J233" s="11" t="s">
        <v>153</v>
      </c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4"/>
    </row>
    <row r="234" spans="1:23" ht="12.75">
      <c r="A234" s="156">
        <v>10</v>
      </c>
      <c r="B234" s="156">
        <v>55133</v>
      </c>
      <c r="C234" s="157" t="s">
        <v>18</v>
      </c>
      <c r="D234" s="156"/>
      <c r="E234" s="156" t="s">
        <v>19</v>
      </c>
      <c r="F234" s="88">
        <v>30</v>
      </c>
      <c r="G234" s="143"/>
      <c r="H234" s="164"/>
      <c r="J234" s="11" t="s">
        <v>152</v>
      </c>
      <c r="K234" s="12"/>
      <c r="L234" s="12" t="s">
        <v>321</v>
      </c>
      <c r="M234" s="12"/>
      <c r="N234" s="12"/>
      <c r="O234" s="12" t="s">
        <v>321</v>
      </c>
      <c r="P234" s="12"/>
      <c r="Q234" s="12"/>
      <c r="R234" s="12" t="s">
        <v>321</v>
      </c>
      <c r="S234" s="12"/>
      <c r="T234" s="12"/>
      <c r="U234" s="12" t="s">
        <v>322</v>
      </c>
      <c r="V234" s="12"/>
      <c r="W234" s="13"/>
    </row>
    <row r="235" spans="1:23" ht="12.75">
      <c r="A235" s="85"/>
      <c r="B235" s="85"/>
      <c r="C235" s="158"/>
      <c r="D235" s="85"/>
      <c r="E235" s="85"/>
      <c r="F235" s="89"/>
      <c r="G235" s="143"/>
      <c r="H235" s="164"/>
      <c r="J235" s="11" t="s">
        <v>153</v>
      </c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4"/>
    </row>
    <row r="236" spans="1:39" ht="12.75">
      <c r="A236" s="156">
        <v>11</v>
      </c>
      <c r="B236" s="156">
        <v>55091</v>
      </c>
      <c r="C236" s="157" t="s">
        <v>21</v>
      </c>
      <c r="D236" s="156"/>
      <c r="E236" s="156" t="s">
        <v>22</v>
      </c>
      <c r="F236" s="88">
        <v>30</v>
      </c>
      <c r="G236" s="143"/>
      <c r="H236" s="164"/>
      <c r="J236" s="11" t="s">
        <v>152</v>
      </c>
      <c r="K236" s="12"/>
      <c r="L236" s="12" t="s">
        <v>322</v>
      </c>
      <c r="M236" s="12"/>
      <c r="N236" s="12"/>
      <c r="O236" s="12" t="s">
        <v>321</v>
      </c>
      <c r="P236" s="12"/>
      <c r="Q236" s="12"/>
      <c r="R236" s="12" t="s">
        <v>321</v>
      </c>
      <c r="S236" s="12"/>
      <c r="T236" s="12"/>
      <c r="U236" s="12" t="s">
        <v>321</v>
      </c>
      <c r="V236" s="12"/>
      <c r="W236" s="13"/>
      <c r="AM236" s="6"/>
    </row>
    <row r="237" spans="1:39" ht="12.75">
      <c r="A237" s="85"/>
      <c r="B237" s="85"/>
      <c r="C237" s="158"/>
      <c r="D237" s="85"/>
      <c r="E237" s="85"/>
      <c r="F237" s="89"/>
      <c r="G237" s="94"/>
      <c r="H237" s="123"/>
      <c r="J237" s="11" t="s">
        <v>153</v>
      </c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4"/>
      <c r="AM237" s="6"/>
    </row>
    <row r="238" spans="1:23" ht="12.75">
      <c r="A238" s="156">
        <v>12</v>
      </c>
      <c r="B238" s="156">
        <v>55068</v>
      </c>
      <c r="C238" s="157" t="s">
        <v>18</v>
      </c>
      <c r="D238" s="156"/>
      <c r="E238" s="156" t="s">
        <v>154</v>
      </c>
      <c r="F238" s="88">
        <v>30</v>
      </c>
      <c r="G238" s="93" t="s">
        <v>146</v>
      </c>
      <c r="H238" s="122">
        <v>2004</v>
      </c>
      <c r="J238" s="11" t="s">
        <v>152</v>
      </c>
      <c r="K238" s="12" t="s">
        <v>321</v>
      </c>
      <c r="L238" s="12"/>
      <c r="M238" s="12"/>
      <c r="N238" s="12" t="s">
        <v>321</v>
      </c>
      <c r="O238" s="12"/>
      <c r="P238" s="12"/>
      <c r="Q238" s="12" t="s">
        <v>321</v>
      </c>
      <c r="R238" s="12"/>
      <c r="S238" s="12"/>
      <c r="T238" s="12" t="s">
        <v>321</v>
      </c>
      <c r="U238" s="12"/>
      <c r="V238" s="12"/>
      <c r="W238" s="13"/>
    </row>
    <row r="239" spans="1:23" ht="12.75">
      <c r="A239" s="85"/>
      <c r="B239" s="85"/>
      <c r="C239" s="158"/>
      <c r="D239" s="85"/>
      <c r="E239" s="85"/>
      <c r="F239" s="89"/>
      <c r="G239" s="94"/>
      <c r="H239" s="123"/>
      <c r="J239" s="11" t="s">
        <v>153</v>
      </c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4"/>
    </row>
    <row r="240" spans="1:23" ht="12.75">
      <c r="A240" s="156">
        <v>13</v>
      </c>
      <c r="B240" s="156" t="s">
        <v>2</v>
      </c>
      <c r="C240" s="157" t="s">
        <v>18</v>
      </c>
      <c r="D240" s="156"/>
      <c r="E240" s="156" t="s">
        <v>20</v>
      </c>
      <c r="F240" s="88">
        <v>55</v>
      </c>
      <c r="G240" s="93"/>
      <c r="H240" s="122"/>
      <c r="J240" s="11" t="s">
        <v>152</v>
      </c>
      <c r="K240" s="12"/>
      <c r="L240" s="12"/>
      <c r="M240" s="12" t="s">
        <v>321</v>
      </c>
      <c r="N240" s="12"/>
      <c r="O240" s="12"/>
      <c r="P240" s="12" t="s">
        <v>322</v>
      </c>
      <c r="Q240" s="12"/>
      <c r="R240" s="12"/>
      <c r="S240" s="12" t="s">
        <v>321</v>
      </c>
      <c r="T240" s="12"/>
      <c r="U240" s="12"/>
      <c r="V240" s="12" t="s">
        <v>321</v>
      </c>
      <c r="W240" s="13"/>
    </row>
    <row r="241" spans="1:23" ht="12.75">
      <c r="A241" s="85"/>
      <c r="B241" s="85"/>
      <c r="C241" s="158"/>
      <c r="D241" s="85"/>
      <c r="E241" s="85"/>
      <c r="F241" s="89"/>
      <c r="G241" s="94"/>
      <c r="H241" s="123"/>
      <c r="J241" s="11" t="s">
        <v>153</v>
      </c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4"/>
    </row>
    <row r="242" spans="1:23" ht="12.75">
      <c r="A242" s="156">
        <v>14</v>
      </c>
      <c r="B242" s="156"/>
      <c r="C242" s="157" t="s">
        <v>21</v>
      </c>
      <c r="D242" s="156"/>
      <c r="E242" s="156" t="s">
        <v>155</v>
      </c>
      <c r="F242" s="88">
        <v>55</v>
      </c>
      <c r="G242" s="93"/>
      <c r="H242" s="12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ht="12.75">
      <c r="A243" s="85"/>
      <c r="B243" s="85"/>
      <c r="C243" s="158"/>
      <c r="D243" s="85"/>
      <c r="E243" s="85"/>
      <c r="F243" s="89"/>
      <c r="G243" s="94"/>
      <c r="H243" s="12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ht="12.75">
      <c r="A244" s="156">
        <v>15</v>
      </c>
      <c r="B244" s="156">
        <v>55119</v>
      </c>
      <c r="C244" s="157" t="s">
        <v>156</v>
      </c>
      <c r="D244" s="156"/>
      <c r="E244" s="156" t="s">
        <v>56</v>
      </c>
      <c r="F244" s="88">
        <v>12</v>
      </c>
      <c r="G244" s="143"/>
      <c r="H244" s="16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ht="12.75">
      <c r="A245" s="85"/>
      <c r="B245" s="85"/>
      <c r="C245" s="158"/>
      <c r="D245" s="85"/>
      <c r="E245" s="85"/>
      <c r="F245" s="89"/>
      <c r="G245" s="143"/>
      <c r="H245" s="164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ht="12.75">
      <c r="A246" s="156">
        <v>16</v>
      </c>
      <c r="B246" s="156" t="s">
        <v>2</v>
      </c>
      <c r="C246" s="157" t="s">
        <v>55</v>
      </c>
      <c r="D246" s="156"/>
      <c r="E246" s="156" t="s">
        <v>57</v>
      </c>
      <c r="F246" s="88">
        <v>12</v>
      </c>
      <c r="G246" s="93"/>
      <c r="H246" s="122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ht="12.75">
      <c r="A247" s="85"/>
      <c r="B247" s="85"/>
      <c r="C247" s="158"/>
      <c r="D247" s="85"/>
      <c r="E247" s="85"/>
      <c r="F247" s="89"/>
      <c r="G247" s="94"/>
      <c r="H247" s="123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ht="12.75">
      <c r="A248" s="156">
        <v>17</v>
      </c>
      <c r="B248" s="156"/>
      <c r="C248" s="157"/>
      <c r="D248" s="156"/>
      <c r="E248" s="156"/>
      <c r="F248" s="88"/>
      <c r="G248" s="93"/>
      <c r="H248" s="122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ht="12.75">
      <c r="A249" s="85"/>
      <c r="B249" s="85"/>
      <c r="C249" s="158"/>
      <c r="D249" s="85"/>
      <c r="E249" s="85"/>
      <c r="F249" s="89"/>
      <c r="G249" s="94"/>
      <c r="H249" s="123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ht="12.75">
      <c r="A250" s="156">
        <v>18</v>
      </c>
      <c r="B250" s="156"/>
      <c r="C250" s="157"/>
      <c r="D250" s="156"/>
      <c r="E250" s="156"/>
      <c r="F250" s="88"/>
      <c r="G250" s="93"/>
      <c r="H250" s="122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ht="12.75">
      <c r="A251" s="85"/>
      <c r="B251" s="85"/>
      <c r="C251" s="158"/>
      <c r="D251" s="85"/>
      <c r="E251" s="85"/>
      <c r="F251" s="89"/>
      <c r="G251" s="94"/>
      <c r="H251" s="123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ht="12.75">
      <c r="A252" s="156">
        <v>19</v>
      </c>
      <c r="B252" s="156"/>
      <c r="C252" s="157"/>
      <c r="D252" s="156"/>
      <c r="E252" s="156"/>
      <c r="F252" s="88"/>
      <c r="G252" s="93"/>
      <c r="H252" s="12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ht="12.75">
      <c r="A253" s="85"/>
      <c r="B253" s="85"/>
      <c r="C253" s="158"/>
      <c r="D253" s="85"/>
      <c r="E253" s="85"/>
      <c r="F253" s="89"/>
      <c r="G253" s="94"/>
      <c r="H253" s="12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ht="12.75" customHeight="1">
      <c r="A254" s="156">
        <v>20</v>
      </c>
      <c r="B254" s="156"/>
      <c r="C254" s="157"/>
      <c r="D254" s="156"/>
      <c r="E254" s="156"/>
      <c r="F254" s="88"/>
      <c r="G254" s="93"/>
      <c r="H254" s="122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ht="12.75">
      <c r="A255" s="85"/>
      <c r="B255" s="85"/>
      <c r="C255" s="158"/>
      <c r="D255" s="85"/>
      <c r="E255" s="85"/>
      <c r="F255" s="89"/>
      <c r="G255" s="94"/>
      <c r="H255" s="123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ht="12.75">
      <c r="A256" s="15"/>
      <c r="B256" s="15"/>
      <c r="C256" s="16"/>
      <c r="D256" s="15"/>
      <c r="E256" s="15"/>
      <c r="F256" s="17"/>
      <c r="G256" s="18"/>
      <c r="H256" s="19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2:23" ht="12.75">
      <c r="B257" s="15"/>
      <c r="C257" s="16"/>
      <c r="D257" s="15"/>
      <c r="E257" s="15"/>
      <c r="F257" s="17"/>
      <c r="G257" s="18"/>
      <c r="H257" s="19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ht="15.75">
      <c r="A258" s="3" t="s">
        <v>394</v>
      </c>
      <c r="B258" s="15"/>
      <c r="C258" s="16"/>
      <c r="D258" s="15"/>
      <c r="E258" s="15"/>
      <c r="F258" s="17"/>
      <c r="G258" s="18"/>
      <c r="H258" s="19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ht="15.75">
      <c r="A259" s="3"/>
      <c r="B259" s="15"/>
      <c r="C259" s="16"/>
      <c r="D259" s="15"/>
      <c r="E259" s="15"/>
      <c r="F259" s="17"/>
      <c r="G259" s="18"/>
      <c r="H259" s="1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ht="13.5" customHeight="1">
      <c r="A260" s="3" t="s">
        <v>395</v>
      </c>
      <c r="B260" s="15"/>
      <c r="C260" s="16"/>
      <c r="D260" s="15"/>
      <c r="E260" s="15"/>
      <c r="F260" s="17"/>
      <c r="G260" s="18"/>
      <c r="H260" s="19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ht="13.5" customHeight="1">
      <c r="A261" s="3"/>
      <c r="B261" s="15"/>
      <c r="C261" s="16"/>
      <c r="D261" s="15"/>
      <c r="E261" s="15"/>
      <c r="F261" s="17"/>
      <c r="G261" s="18"/>
      <c r="H261" s="19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ht="13.5" customHeight="1">
      <c r="A262" s="3"/>
      <c r="B262" s="15"/>
      <c r="C262" s="16"/>
      <c r="D262" s="15"/>
      <c r="E262" s="15"/>
      <c r="F262" s="17"/>
      <c r="G262" s="18"/>
      <c r="H262" s="19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ht="13.5" customHeight="1">
      <c r="A263" s="3"/>
      <c r="B263" s="15"/>
      <c r="C263" s="16"/>
      <c r="D263" s="15"/>
      <c r="E263" s="15"/>
      <c r="F263" s="17"/>
      <c r="G263" s="18"/>
      <c r="H263" s="19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ht="13.5" customHeight="1">
      <c r="A264" s="19">
        <v>10</v>
      </c>
      <c r="B264" s="15"/>
      <c r="C264" s="16"/>
      <c r="D264" s="15"/>
      <c r="E264" s="15"/>
      <c r="F264" s="17"/>
      <c r="G264" s="18"/>
      <c r="H264" s="19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6">
        <v>43</v>
      </c>
    </row>
    <row r="265" spans="1:8" ht="21" customHeight="1">
      <c r="A265" s="15"/>
      <c r="B265" s="2" t="s">
        <v>389</v>
      </c>
      <c r="C265" s="16"/>
      <c r="D265" s="15"/>
      <c r="E265" s="15"/>
      <c r="F265" s="17"/>
      <c r="G265" s="18"/>
      <c r="H265" s="19"/>
    </row>
    <row r="266" spans="1:8" ht="13.5" customHeight="1" thickBot="1">
      <c r="A266" s="15"/>
      <c r="B266" s="15"/>
      <c r="C266" s="16"/>
      <c r="D266" s="15"/>
      <c r="E266" s="15"/>
      <c r="F266" s="17"/>
      <c r="G266" s="18"/>
      <c r="H266" s="19"/>
    </row>
    <row r="267" spans="1:23" ht="30" customHeight="1" thickBot="1">
      <c r="A267" s="110" t="s">
        <v>131</v>
      </c>
      <c r="B267" s="110" t="s">
        <v>126</v>
      </c>
      <c r="C267" s="110" t="s">
        <v>132</v>
      </c>
      <c r="D267" s="110" t="s">
        <v>133</v>
      </c>
      <c r="E267" s="110" t="s">
        <v>0</v>
      </c>
      <c r="F267" s="110" t="s">
        <v>134</v>
      </c>
      <c r="G267" s="108" t="s">
        <v>286</v>
      </c>
      <c r="H267" s="80"/>
      <c r="J267" s="110" t="s">
        <v>135</v>
      </c>
      <c r="K267" s="162" t="s">
        <v>287</v>
      </c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10" t="s">
        <v>136</v>
      </c>
    </row>
    <row r="268" spans="1:23" ht="13.5" thickBot="1">
      <c r="A268" s="111"/>
      <c r="B268" s="111"/>
      <c r="C268" s="111"/>
      <c r="D268" s="111"/>
      <c r="E268" s="111"/>
      <c r="F268" s="111"/>
      <c r="G268" s="109"/>
      <c r="H268" s="144"/>
      <c r="J268" s="111"/>
      <c r="K268" s="9">
        <v>1</v>
      </c>
      <c r="L268" s="10">
        <v>2</v>
      </c>
      <c r="M268" s="10">
        <v>3</v>
      </c>
      <c r="N268" s="10">
        <v>4</v>
      </c>
      <c r="O268" s="10">
        <v>5</v>
      </c>
      <c r="P268" s="10">
        <v>6</v>
      </c>
      <c r="Q268" s="10">
        <v>7</v>
      </c>
      <c r="R268" s="10">
        <v>8</v>
      </c>
      <c r="S268" s="10">
        <v>9</v>
      </c>
      <c r="T268" s="10">
        <v>10</v>
      </c>
      <c r="U268" s="10">
        <v>11</v>
      </c>
      <c r="V268" s="10">
        <v>12</v>
      </c>
      <c r="W268" s="111"/>
    </row>
    <row r="269" spans="1:23" ht="12.75">
      <c r="A269" s="156">
        <v>1</v>
      </c>
      <c r="B269" s="156">
        <v>5110</v>
      </c>
      <c r="C269" s="157" t="s">
        <v>158</v>
      </c>
      <c r="D269" s="156"/>
      <c r="E269" s="156" t="s">
        <v>73</v>
      </c>
      <c r="F269" s="88">
        <v>14</v>
      </c>
      <c r="G269" s="143" t="s">
        <v>159</v>
      </c>
      <c r="H269" s="164">
        <v>1993</v>
      </c>
      <c r="J269" s="11" t="s">
        <v>152</v>
      </c>
      <c r="K269" s="12"/>
      <c r="L269" s="12"/>
      <c r="M269" s="12"/>
      <c r="N269" s="12" t="s">
        <v>141</v>
      </c>
      <c r="O269" s="12"/>
      <c r="P269" s="12"/>
      <c r="Q269" s="12"/>
      <c r="R269" s="12" t="s">
        <v>141</v>
      </c>
      <c r="S269" s="12"/>
      <c r="T269" s="12"/>
      <c r="U269" s="12"/>
      <c r="V269" s="12" t="s">
        <v>142</v>
      </c>
      <c r="W269" s="160"/>
    </row>
    <row r="270" spans="1:23" ht="12.75">
      <c r="A270" s="85"/>
      <c r="B270" s="85">
        <v>53568</v>
      </c>
      <c r="C270" s="158" t="s">
        <v>78</v>
      </c>
      <c r="D270" s="85"/>
      <c r="E270" s="85" t="s">
        <v>79</v>
      </c>
      <c r="F270" s="89">
        <v>3</v>
      </c>
      <c r="G270" s="143">
        <v>8</v>
      </c>
      <c r="H270" s="164" t="s">
        <v>127</v>
      </c>
      <c r="J270" s="11" t="s">
        <v>153</v>
      </c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61"/>
    </row>
    <row r="271" spans="1:23" ht="12.75">
      <c r="A271" s="156">
        <v>2</v>
      </c>
      <c r="B271" s="156">
        <v>53060</v>
      </c>
      <c r="C271" s="157" t="s">
        <v>18</v>
      </c>
      <c r="D271" s="156"/>
      <c r="E271" s="156" t="s">
        <v>80</v>
      </c>
      <c r="F271" s="88">
        <v>27</v>
      </c>
      <c r="G271" s="93" t="s">
        <v>159</v>
      </c>
      <c r="H271" s="122">
        <v>2000</v>
      </c>
      <c r="J271" s="11" t="s">
        <v>152</v>
      </c>
      <c r="K271" s="12" t="s">
        <v>142</v>
      </c>
      <c r="L271" s="12"/>
      <c r="M271" s="12"/>
      <c r="N271" s="12"/>
      <c r="O271" s="12"/>
      <c r="P271" s="12"/>
      <c r="Q271" s="12" t="s">
        <v>141</v>
      </c>
      <c r="R271" s="12"/>
      <c r="S271" s="12"/>
      <c r="T271" s="12"/>
      <c r="U271" s="12"/>
      <c r="V271" s="12"/>
      <c r="W271" s="160"/>
    </row>
    <row r="272" spans="1:23" ht="12.75">
      <c r="A272" s="85"/>
      <c r="B272" s="85">
        <v>51764</v>
      </c>
      <c r="C272" s="158" t="s">
        <v>18</v>
      </c>
      <c r="D272" s="85"/>
      <c r="E272" s="85" t="s">
        <v>80</v>
      </c>
      <c r="F272" s="89">
        <v>3</v>
      </c>
      <c r="G272" s="94">
        <v>10</v>
      </c>
      <c r="H272" s="123" t="s">
        <v>127</v>
      </c>
      <c r="J272" s="11" t="s">
        <v>153</v>
      </c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61"/>
    </row>
    <row r="273" spans="1:23" ht="12.75">
      <c r="A273" s="156">
        <v>3</v>
      </c>
      <c r="B273" s="156">
        <v>51764</v>
      </c>
      <c r="C273" s="157" t="s">
        <v>18</v>
      </c>
      <c r="D273" s="156"/>
      <c r="E273" s="156" t="s">
        <v>80</v>
      </c>
      <c r="F273" s="88">
        <v>27</v>
      </c>
      <c r="G273" s="143" t="s">
        <v>146</v>
      </c>
      <c r="H273" s="164">
        <v>1991</v>
      </c>
      <c r="J273" s="11" t="s">
        <v>152</v>
      </c>
      <c r="K273" s="12"/>
      <c r="L273" s="12" t="s">
        <v>141</v>
      </c>
      <c r="M273" s="12"/>
      <c r="N273" s="12"/>
      <c r="O273" s="12"/>
      <c r="P273" s="12" t="s">
        <v>142</v>
      </c>
      <c r="Q273" s="12"/>
      <c r="R273" s="12"/>
      <c r="S273" s="12"/>
      <c r="T273" s="12" t="s">
        <v>141</v>
      </c>
      <c r="U273" s="12"/>
      <c r="V273" s="12"/>
      <c r="W273" s="160"/>
    </row>
    <row r="274" spans="1:23" ht="12.75">
      <c r="A274" s="85"/>
      <c r="B274" s="85"/>
      <c r="C274" s="158"/>
      <c r="D274" s="85"/>
      <c r="E274" s="85"/>
      <c r="F274" s="89"/>
      <c r="G274" s="143"/>
      <c r="H274" s="164"/>
      <c r="J274" s="11" t="s">
        <v>153</v>
      </c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61"/>
    </row>
    <row r="275" spans="1:23" ht="12.75">
      <c r="A275" s="156">
        <v>4</v>
      </c>
      <c r="B275" s="156">
        <v>51765</v>
      </c>
      <c r="C275" s="157" t="s">
        <v>18</v>
      </c>
      <c r="D275" s="156"/>
      <c r="E275" s="156" t="s">
        <v>81</v>
      </c>
      <c r="F275" s="88">
        <v>30</v>
      </c>
      <c r="G275" s="93" t="s">
        <v>159</v>
      </c>
      <c r="H275" s="122">
        <v>2001</v>
      </c>
      <c r="J275" s="11" t="s">
        <v>152</v>
      </c>
      <c r="K275" s="12"/>
      <c r="L275" s="12"/>
      <c r="M275" s="12" t="s">
        <v>141</v>
      </c>
      <c r="N275" s="12"/>
      <c r="O275" s="12"/>
      <c r="P275" s="12"/>
      <c r="Q275" s="12" t="s">
        <v>142</v>
      </c>
      <c r="R275" s="12"/>
      <c r="S275" s="12"/>
      <c r="T275" s="12"/>
      <c r="U275" s="12" t="s">
        <v>141</v>
      </c>
      <c r="V275" s="12"/>
      <c r="W275" s="160"/>
    </row>
    <row r="276" spans="1:23" ht="12.75">
      <c r="A276" s="85"/>
      <c r="B276" s="85"/>
      <c r="C276" s="158"/>
      <c r="D276" s="85"/>
      <c r="E276" s="85"/>
      <c r="F276" s="89"/>
      <c r="G276" s="94"/>
      <c r="H276" s="123"/>
      <c r="J276" s="11" t="s">
        <v>153</v>
      </c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61"/>
    </row>
    <row r="277" spans="1:23" ht="12.75">
      <c r="A277" s="156">
        <v>5</v>
      </c>
      <c r="B277" s="156">
        <v>53856</v>
      </c>
      <c r="C277" s="157" t="s">
        <v>18</v>
      </c>
      <c r="D277" s="156"/>
      <c r="E277" s="156" t="s">
        <v>81</v>
      </c>
      <c r="F277" s="88">
        <v>30</v>
      </c>
      <c r="G277" s="143" t="s">
        <v>151</v>
      </c>
      <c r="H277" s="164">
        <v>2002</v>
      </c>
      <c r="J277" s="11" t="s">
        <v>152</v>
      </c>
      <c r="K277" s="12"/>
      <c r="L277" s="12"/>
      <c r="M277" s="12"/>
      <c r="N277" s="12" t="s">
        <v>141</v>
      </c>
      <c r="O277" s="12"/>
      <c r="P277" s="12"/>
      <c r="Q277" s="12"/>
      <c r="R277" s="12" t="s">
        <v>142</v>
      </c>
      <c r="S277" s="12"/>
      <c r="T277" s="12"/>
      <c r="U277" s="12"/>
      <c r="V277" s="12" t="s">
        <v>141</v>
      </c>
      <c r="W277" s="160"/>
    </row>
    <row r="278" spans="1:23" ht="12.75">
      <c r="A278" s="85"/>
      <c r="B278" s="85"/>
      <c r="C278" s="158"/>
      <c r="D278" s="85"/>
      <c r="E278" s="85"/>
      <c r="F278" s="89"/>
      <c r="G278" s="143"/>
      <c r="H278" s="164"/>
      <c r="J278" s="11" t="s">
        <v>153</v>
      </c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61"/>
    </row>
    <row r="279" spans="1:23" ht="12.75">
      <c r="A279" s="156">
        <v>6</v>
      </c>
      <c r="B279" s="156">
        <v>54508</v>
      </c>
      <c r="C279" s="157" t="s">
        <v>18</v>
      </c>
      <c r="D279" s="156"/>
      <c r="E279" s="156" t="s">
        <v>157</v>
      </c>
      <c r="F279" s="88">
        <v>30</v>
      </c>
      <c r="G279" s="93"/>
      <c r="H279" s="122"/>
      <c r="J279" s="11" t="s">
        <v>152</v>
      </c>
      <c r="K279" s="12" t="s">
        <v>141</v>
      </c>
      <c r="L279" s="12"/>
      <c r="M279" s="12"/>
      <c r="N279" s="12"/>
      <c r="O279" s="12" t="s">
        <v>141</v>
      </c>
      <c r="P279" s="12"/>
      <c r="Q279" s="12"/>
      <c r="R279" s="12"/>
      <c r="S279" s="12" t="s">
        <v>142</v>
      </c>
      <c r="T279" s="12"/>
      <c r="U279" s="12"/>
      <c r="V279" s="12"/>
      <c r="W279" s="160"/>
    </row>
    <row r="280" spans="1:23" ht="12.75">
      <c r="A280" s="85"/>
      <c r="B280" s="85"/>
      <c r="C280" s="158"/>
      <c r="D280" s="85"/>
      <c r="E280" s="85"/>
      <c r="F280" s="89"/>
      <c r="G280" s="94"/>
      <c r="H280" s="123"/>
      <c r="J280" s="11" t="s">
        <v>153</v>
      </c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61"/>
    </row>
    <row r="281" spans="1:23" ht="12.75">
      <c r="A281" s="156">
        <v>7</v>
      </c>
      <c r="B281" s="156">
        <v>53406</v>
      </c>
      <c r="C281" s="157" t="s">
        <v>18</v>
      </c>
      <c r="D281" s="156"/>
      <c r="E281" s="156" t="s">
        <v>83</v>
      </c>
      <c r="F281" s="88">
        <v>39</v>
      </c>
      <c r="G281" s="143"/>
      <c r="H281" s="164"/>
      <c r="J281" s="11" t="s">
        <v>152</v>
      </c>
      <c r="K281" s="12"/>
      <c r="L281" s="12"/>
      <c r="M281" s="12"/>
      <c r="N281" s="12" t="s">
        <v>141</v>
      </c>
      <c r="O281" s="12"/>
      <c r="P281" s="12"/>
      <c r="Q281" s="12"/>
      <c r="R281" s="12"/>
      <c r="S281" s="12"/>
      <c r="T281" s="12" t="s">
        <v>142</v>
      </c>
      <c r="U281" s="12"/>
      <c r="V281" s="12"/>
      <c r="W281" s="160"/>
    </row>
    <row r="282" spans="1:23" ht="12.75">
      <c r="A282" s="85"/>
      <c r="B282" s="85"/>
      <c r="C282" s="158"/>
      <c r="D282" s="85"/>
      <c r="E282" s="85"/>
      <c r="F282" s="89"/>
      <c r="G282" s="143"/>
      <c r="H282" s="164"/>
      <c r="J282" s="11" t="s">
        <v>153</v>
      </c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61"/>
    </row>
    <row r="283" spans="1:23" ht="12.75">
      <c r="A283" s="156">
        <v>8</v>
      </c>
      <c r="B283" s="156">
        <v>53568</v>
      </c>
      <c r="C283" s="157" t="s">
        <v>18</v>
      </c>
      <c r="D283" s="156"/>
      <c r="E283" s="156" t="s">
        <v>79</v>
      </c>
      <c r="F283" s="88">
        <v>55</v>
      </c>
      <c r="G283" s="93" t="s">
        <v>159</v>
      </c>
      <c r="H283" s="122">
        <v>2001</v>
      </c>
      <c r="J283" s="11" t="s">
        <v>152</v>
      </c>
      <c r="K283" s="12"/>
      <c r="L283" s="12"/>
      <c r="M283" s="12" t="s">
        <v>142</v>
      </c>
      <c r="N283" s="12"/>
      <c r="O283" s="12"/>
      <c r="P283" s="12"/>
      <c r="Q283" s="12" t="s">
        <v>141</v>
      </c>
      <c r="R283" s="12"/>
      <c r="S283" s="12"/>
      <c r="T283" s="12"/>
      <c r="U283" s="12" t="s">
        <v>141</v>
      </c>
      <c r="V283" s="12"/>
      <c r="W283" s="160"/>
    </row>
    <row r="284" spans="1:23" ht="12.75">
      <c r="A284" s="85"/>
      <c r="B284" s="85"/>
      <c r="C284" s="158"/>
      <c r="D284" s="85"/>
      <c r="E284" s="85"/>
      <c r="F284" s="89"/>
      <c r="G284" s="94"/>
      <c r="H284" s="123"/>
      <c r="J284" s="11" t="s">
        <v>153</v>
      </c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61"/>
    </row>
    <row r="285" spans="1:23" ht="12.75">
      <c r="A285" s="156">
        <v>9</v>
      </c>
      <c r="B285" s="156">
        <v>53355</v>
      </c>
      <c r="C285" s="157" t="s">
        <v>84</v>
      </c>
      <c r="D285" s="156"/>
      <c r="E285" s="156" t="s">
        <v>85</v>
      </c>
      <c r="F285" s="88">
        <v>40</v>
      </c>
      <c r="G285" s="143" t="s">
        <v>139</v>
      </c>
      <c r="H285" s="164">
        <v>2003</v>
      </c>
      <c r="J285" s="11" t="s">
        <v>152</v>
      </c>
      <c r="K285" s="12" t="s">
        <v>141</v>
      </c>
      <c r="L285" s="12"/>
      <c r="M285" s="12"/>
      <c r="N285" s="12"/>
      <c r="O285" s="12" t="s">
        <v>320</v>
      </c>
      <c r="P285" s="12"/>
      <c r="Q285" s="12"/>
      <c r="R285" s="12"/>
      <c r="S285" s="12" t="s">
        <v>141</v>
      </c>
      <c r="T285" s="12"/>
      <c r="U285" s="12"/>
      <c r="V285" s="12"/>
      <c r="W285" s="160"/>
    </row>
    <row r="286" spans="1:23" ht="12.75">
      <c r="A286" s="85"/>
      <c r="B286" s="85"/>
      <c r="C286" s="158"/>
      <c r="D286" s="85"/>
      <c r="E286" s="85"/>
      <c r="F286" s="89"/>
      <c r="G286" s="143"/>
      <c r="H286" s="164"/>
      <c r="J286" s="11" t="s">
        <v>153</v>
      </c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61"/>
    </row>
    <row r="287" spans="1:23" ht="12.75">
      <c r="A287" s="156">
        <v>10</v>
      </c>
      <c r="B287" s="156">
        <v>53354</v>
      </c>
      <c r="C287" s="157" t="s">
        <v>99</v>
      </c>
      <c r="D287" s="156"/>
      <c r="E287" s="156" t="s">
        <v>100</v>
      </c>
      <c r="F287" s="88">
        <v>40</v>
      </c>
      <c r="G287" s="93" t="s">
        <v>160</v>
      </c>
      <c r="H287" s="122">
        <v>2002</v>
      </c>
      <c r="J287" s="11" t="s">
        <v>152</v>
      </c>
      <c r="K287" s="12"/>
      <c r="L287" s="12" t="s">
        <v>142</v>
      </c>
      <c r="M287" s="12"/>
      <c r="N287" s="12"/>
      <c r="O287" s="12"/>
      <c r="P287" s="12" t="s">
        <v>141</v>
      </c>
      <c r="Q287" s="12"/>
      <c r="R287" s="12"/>
      <c r="S287" s="12"/>
      <c r="T287" s="12" t="s">
        <v>141</v>
      </c>
      <c r="U287" s="12"/>
      <c r="V287" s="12"/>
      <c r="W287" s="160"/>
    </row>
    <row r="288" spans="1:23" ht="12.75">
      <c r="A288" s="85"/>
      <c r="B288" s="85"/>
      <c r="C288" s="158"/>
      <c r="D288" s="85"/>
      <c r="E288" s="85"/>
      <c r="F288" s="89"/>
      <c r="G288" s="94"/>
      <c r="H288" s="123"/>
      <c r="J288" s="11" t="s">
        <v>153</v>
      </c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61"/>
    </row>
    <row r="289" spans="1:23" ht="12.75">
      <c r="A289" s="156">
        <v>11</v>
      </c>
      <c r="B289" s="156">
        <v>53401</v>
      </c>
      <c r="C289" s="157" t="s">
        <v>30</v>
      </c>
      <c r="D289" s="156"/>
      <c r="E289" s="156" t="s">
        <v>163</v>
      </c>
      <c r="F289" s="88">
        <v>20</v>
      </c>
      <c r="G289" s="143" t="s">
        <v>159</v>
      </c>
      <c r="H289" s="164">
        <v>2003</v>
      </c>
      <c r="J289" s="11" t="s">
        <v>152</v>
      </c>
      <c r="K289" s="12" t="s">
        <v>141</v>
      </c>
      <c r="L289" s="12"/>
      <c r="M289" s="12"/>
      <c r="N289" s="12"/>
      <c r="O289" s="12" t="s">
        <v>142</v>
      </c>
      <c r="P289" s="12"/>
      <c r="Q289" s="12"/>
      <c r="R289" s="12"/>
      <c r="S289" s="12" t="s">
        <v>141</v>
      </c>
      <c r="T289" s="12"/>
      <c r="U289" s="12"/>
      <c r="V289" s="12"/>
      <c r="W289" s="160"/>
    </row>
    <row r="290" spans="1:23" ht="12.75">
      <c r="A290" s="85"/>
      <c r="B290" s="85"/>
      <c r="C290" s="158"/>
      <c r="D290" s="85"/>
      <c r="E290" s="85"/>
      <c r="F290" s="89"/>
      <c r="G290" s="143"/>
      <c r="H290" s="164"/>
      <c r="J290" s="11" t="s">
        <v>153</v>
      </c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61"/>
    </row>
    <row r="291" spans="1:23" ht="12.75">
      <c r="A291" s="156">
        <v>12</v>
      </c>
      <c r="B291" s="156">
        <v>54520</v>
      </c>
      <c r="C291" s="157" t="s">
        <v>30</v>
      </c>
      <c r="D291" s="156"/>
      <c r="E291" s="156" t="s">
        <v>162</v>
      </c>
      <c r="F291" s="88">
        <v>25</v>
      </c>
      <c r="G291" s="93"/>
      <c r="H291" s="122"/>
      <c r="J291" s="11" t="s">
        <v>152</v>
      </c>
      <c r="K291" s="12"/>
      <c r="L291" s="12"/>
      <c r="M291" s="12" t="s">
        <v>141</v>
      </c>
      <c r="N291" s="12"/>
      <c r="O291" s="12"/>
      <c r="P291" s="12"/>
      <c r="Q291" s="12" t="s">
        <v>141</v>
      </c>
      <c r="R291" s="12"/>
      <c r="S291" s="12"/>
      <c r="T291" s="12"/>
      <c r="U291" s="12" t="s">
        <v>142</v>
      </c>
      <c r="V291" s="12"/>
      <c r="W291" s="160"/>
    </row>
    <row r="292" spans="1:23" ht="12.75">
      <c r="A292" s="85"/>
      <c r="B292" s="85"/>
      <c r="C292" s="158"/>
      <c r="D292" s="85"/>
      <c r="E292" s="85"/>
      <c r="F292" s="89"/>
      <c r="G292" s="94"/>
      <c r="H292" s="123"/>
      <c r="J292" s="11" t="s">
        <v>153</v>
      </c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61"/>
    </row>
    <row r="293" spans="1:23" ht="12.75">
      <c r="A293" s="156">
        <v>13</v>
      </c>
      <c r="B293" s="156">
        <v>53154</v>
      </c>
      <c r="C293" s="157" t="s">
        <v>30</v>
      </c>
      <c r="D293" s="156"/>
      <c r="E293" s="156" t="s">
        <v>96</v>
      </c>
      <c r="F293" s="88">
        <v>15</v>
      </c>
      <c r="G293" s="143" t="s">
        <v>128</v>
      </c>
      <c r="H293" s="164">
        <v>2001</v>
      </c>
      <c r="J293" s="11" t="s">
        <v>152</v>
      </c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60"/>
    </row>
    <row r="294" spans="1:23" ht="12.75">
      <c r="A294" s="85"/>
      <c r="B294" s="85"/>
      <c r="C294" s="158"/>
      <c r="D294" s="85"/>
      <c r="E294" s="85"/>
      <c r="F294" s="89"/>
      <c r="G294" s="143"/>
      <c r="H294" s="164"/>
      <c r="J294" s="11" t="s">
        <v>153</v>
      </c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61"/>
    </row>
    <row r="295" spans="1:23" ht="12.75">
      <c r="A295" s="156">
        <v>14</v>
      </c>
      <c r="B295" s="156">
        <v>53363</v>
      </c>
      <c r="C295" s="157" t="s">
        <v>30</v>
      </c>
      <c r="D295" s="156"/>
      <c r="E295" s="156" t="s">
        <v>96</v>
      </c>
      <c r="F295" s="88">
        <v>15</v>
      </c>
      <c r="G295" s="93" t="s">
        <v>160</v>
      </c>
      <c r="H295" s="122">
        <v>1989</v>
      </c>
      <c r="J295" s="11" t="s">
        <v>152</v>
      </c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60"/>
    </row>
    <row r="296" spans="1:23" ht="12.75">
      <c r="A296" s="85"/>
      <c r="B296" s="85"/>
      <c r="C296" s="158"/>
      <c r="D296" s="85"/>
      <c r="E296" s="85"/>
      <c r="F296" s="89"/>
      <c r="G296" s="94"/>
      <c r="H296" s="123"/>
      <c r="J296" s="11" t="s">
        <v>153</v>
      </c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61"/>
    </row>
    <row r="297" spans="1:23" ht="12.75">
      <c r="A297" s="156">
        <v>15</v>
      </c>
      <c r="B297" s="156">
        <v>53364</v>
      </c>
      <c r="C297" s="157" t="s">
        <v>30</v>
      </c>
      <c r="D297" s="156"/>
      <c r="E297" s="156" t="s">
        <v>96</v>
      </c>
      <c r="F297" s="88">
        <v>15</v>
      </c>
      <c r="G297" s="143" t="s">
        <v>159</v>
      </c>
      <c r="H297" s="164">
        <v>1993</v>
      </c>
      <c r="J297" s="11" t="s">
        <v>152</v>
      </c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60"/>
    </row>
    <row r="298" spans="1:23" ht="12.75">
      <c r="A298" s="85"/>
      <c r="B298" s="85"/>
      <c r="C298" s="158"/>
      <c r="D298" s="85"/>
      <c r="E298" s="85"/>
      <c r="F298" s="89"/>
      <c r="G298" s="143"/>
      <c r="H298" s="164"/>
      <c r="J298" s="11" t="s">
        <v>153</v>
      </c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61"/>
    </row>
    <row r="299" spans="1:8" ht="12.75">
      <c r="A299" s="156">
        <v>16</v>
      </c>
      <c r="B299" s="156">
        <v>54625</v>
      </c>
      <c r="C299" s="157" t="s">
        <v>30</v>
      </c>
      <c r="D299" s="156"/>
      <c r="E299" s="156" t="s">
        <v>96</v>
      </c>
      <c r="F299" s="88">
        <v>15</v>
      </c>
      <c r="G299" s="93" t="s">
        <v>151</v>
      </c>
      <c r="H299" s="122">
        <v>2000</v>
      </c>
    </row>
    <row r="300" spans="1:8" ht="12.75">
      <c r="A300" s="85"/>
      <c r="B300" s="85"/>
      <c r="C300" s="158"/>
      <c r="D300" s="85"/>
      <c r="E300" s="85"/>
      <c r="F300" s="89"/>
      <c r="G300" s="94"/>
      <c r="H300" s="123"/>
    </row>
    <row r="301" spans="1:8" ht="12.75">
      <c r="A301" s="156">
        <v>17</v>
      </c>
      <c r="B301" s="156">
        <v>54989</v>
      </c>
      <c r="C301" s="157" t="s">
        <v>30</v>
      </c>
      <c r="D301" s="156"/>
      <c r="E301" s="156" t="s">
        <v>98</v>
      </c>
      <c r="F301" s="88">
        <v>25</v>
      </c>
      <c r="G301" s="143" t="s">
        <v>159</v>
      </c>
      <c r="H301" s="164">
        <v>2001</v>
      </c>
    </row>
    <row r="302" spans="1:8" ht="12.75">
      <c r="A302" s="85"/>
      <c r="B302" s="85"/>
      <c r="C302" s="158"/>
      <c r="D302" s="85"/>
      <c r="E302" s="85"/>
      <c r="F302" s="89"/>
      <c r="G302" s="143"/>
      <c r="H302" s="164"/>
    </row>
    <row r="303" spans="1:8" ht="12.75">
      <c r="A303" s="156">
        <v>18</v>
      </c>
      <c r="B303" s="156">
        <v>54519</v>
      </c>
      <c r="C303" s="157" t="s">
        <v>30</v>
      </c>
      <c r="D303" s="156"/>
      <c r="E303" s="156" t="s">
        <v>98</v>
      </c>
      <c r="F303" s="88">
        <v>25</v>
      </c>
      <c r="G303" s="93"/>
      <c r="H303" s="122"/>
    </row>
    <row r="304" spans="1:10" ht="12.75">
      <c r="A304" s="85"/>
      <c r="B304" s="85"/>
      <c r="C304" s="158"/>
      <c r="D304" s="85"/>
      <c r="E304" s="85"/>
      <c r="F304" s="89"/>
      <c r="G304" s="94"/>
      <c r="H304" s="123"/>
      <c r="J304" s="6" t="s">
        <v>305</v>
      </c>
    </row>
    <row r="305" spans="1:10" ht="12.75">
      <c r="A305" s="156">
        <v>19</v>
      </c>
      <c r="B305" s="156">
        <v>55201</v>
      </c>
      <c r="C305" s="157" t="s">
        <v>102</v>
      </c>
      <c r="D305" s="156"/>
      <c r="E305" s="156" t="s">
        <v>103</v>
      </c>
      <c r="F305" s="88">
        <v>14</v>
      </c>
      <c r="G305" s="93"/>
      <c r="H305" s="122"/>
      <c r="J305" s="6" t="s">
        <v>306</v>
      </c>
    </row>
    <row r="306" spans="1:10" ht="12.75">
      <c r="A306" s="85"/>
      <c r="B306" s="85"/>
      <c r="C306" s="158"/>
      <c r="D306" s="85"/>
      <c r="E306" s="85"/>
      <c r="F306" s="89"/>
      <c r="G306" s="94"/>
      <c r="H306" s="123"/>
      <c r="J306" s="6" t="s">
        <v>307</v>
      </c>
    </row>
    <row r="307" spans="1:22" ht="12.75">
      <c r="A307" s="156">
        <v>20</v>
      </c>
      <c r="B307" s="156">
        <v>55202</v>
      </c>
      <c r="C307" s="157" t="s">
        <v>102</v>
      </c>
      <c r="D307" s="156"/>
      <c r="E307" s="156" t="s">
        <v>103</v>
      </c>
      <c r="F307" s="88">
        <v>14</v>
      </c>
      <c r="G307" s="143"/>
      <c r="H307" s="164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1:22" ht="12.75">
      <c r="A308" s="85"/>
      <c r="B308" s="85"/>
      <c r="C308" s="158"/>
      <c r="D308" s="85"/>
      <c r="E308" s="85"/>
      <c r="F308" s="89"/>
      <c r="G308" s="143"/>
      <c r="H308" s="164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1:23" ht="12.75">
      <c r="A309" s="156">
        <v>21</v>
      </c>
      <c r="B309" s="156">
        <v>5145</v>
      </c>
      <c r="C309" s="157" t="s">
        <v>117</v>
      </c>
      <c r="D309" s="156"/>
      <c r="E309" s="156" t="s">
        <v>161</v>
      </c>
      <c r="F309" s="88">
        <v>14</v>
      </c>
      <c r="G309" s="93" t="s">
        <v>159</v>
      </c>
      <c r="H309" s="122">
        <v>1989</v>
      </c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</row>
    <row r="310" spans="1:23" ht="12.75">
      <c r="A310" s="85"/>
      <c r="B310" s="85"/>
      <c r="C310" s="158"/>
      <c r="D310" s="85"/>
      <c r="E310" s="85"/>
      <c r="F310" s="89"/>
      <c r="G310" s="94"/>
      <c r="H310" s="123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</row>
    <row r="311" spans="1:23" ht="12.75">
      <c r="A311" s="156">
        <v>22</v>
      </c>
      <c r="B311" s="156">
        <v>5149</v>
      </c>
      <c r="C311" s="157" t="s">
        <v>117</v>
      </c>
      <c r="D311" s="156"/>
      <c r="E311" s="156" t="s">
        <v>161</v>
      </c>
      <c r="F311" s="88">
        <v>14</v>
      </c>
      <c r="G311" s="143" t="s">
        <v>145</v>
      </c>
      <c r="H311" s="164">
        <v>1989</v>
      </c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</row>
    <row r="312" spans="1:23" ht="12.75">
      <c r="A312" s="85"/>
      <c r="B312" s="85"/>
      <c r="C312" s="158"/>
      <c r="D312" s="85"/>
      <c r="E312" s="85"/>
      <c r="F312" s="89"/>
      <c r="G312" s="143"/>
      <c r="H312" s="164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</row>
    <row r="313" spans="1:23" ht="12.75">
      <c r="A313" s="156">
        <v>23</v>
      </c>
      <c r="B313" s="156">
        <v>5307</v>
      </c>
      <c r="C313" s="157" t="s">
        <v>117</v>
      </c>
      <c r="D313" s="156"/>
      <c r="E313" s="156" t="s">
        <v>161</v>
      </c>
      <c r="F313" s="88">
        <v>14</v>
      </c>
      <c r="G313" s="93" t="s">
        <v>137</v>
      </c>
      <c r="H313" s="122">
        <v>1990</v>
      </c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</row>
    <row r="314" spans="1:23" ht="12.75">
      <c r="A314" s="85"/>
      <c r="B314" s="85"/>
      <c r="C314" s="158"/>
      <c r="D314" s="85"/>
      <c r="E314" s="85"/>
      <c r="F314" s="89"/>
      <c r="G314" s="94"/>
      <c r="H314" s="123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</row>
    <row r="315" spans="1:23" ht="12.75">
      <c r="A315" s="156">
        <v>24</v>
      </c>
      <c r="B315" s="156">
        <v>52690</v>
      </c>
      <c r="C315" s="157" t="s">
        <v>105</v>
      </c>
      <c r="D315" s="156"/>
      <c r="E315" s="156" t="s">
        <v>106</v>
      </c>
      <c r="F315" s="88">
        <v>150</v>
      </c>
      <c r="G315" s="93"/>
      <c r="H315" s="122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</row>
    <row r="316" spans="1:23" ht="12.75">
      <c r="A316" s="85"/>
      <c r="B316" s="85"/>
      <c r="C316" s="158"/>
      <c r="D316" s="85"/>
      <c r="E316" s="85"/>
      <c r="F316" s="89"/>
      <c r="G316" s="94"/>
      <c r="H316" s="123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</row>
    <row r="317" spans="1:23" ht="12.75">
      <c r="A317" s="15"/>
      <c r="B317" s="15"/>
      <c r="C317" s="16"/>
      <c r="D317" s="15"/>
      <c r="E317" s="15"/>
      <c r="F317" s="17"/>
      <c r="G317" s="18"/>
      <c r="H317" s="19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</row>
    <row r="318" spans="1:23" ht="12.75">
      <c r="A318" s="6">
        <v>12</v>
      </c>
      <c r="C318" s="6"/>
      <c r="J318" s="20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6">
        <v>41</v>
      </c>
    </row>
    <row r="319" spans="3:23" ht="20.25" customHeight="1">
      <c r="C319" s="6"/>
      <c r="J319" s="20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20"/>
    </row>
    <row r="320" ht="12.75" customHeight="1" thickBot="1">
      <c r="C320" s="6"/>
    </row>
    <row r="321" spans="1:23" ht="30" customHeight="1" thickBot="1">
      <c r="A321" s="110" t="s">
        <v>131</v>
      </c>
      <c r="B321" s="110" t="s">
        <v>126</v>
      </c>
      <c r="C321" s="110" t="s">
        <v>132</v>
      </c>
      <c r="D321" s="110" t="s">
        <v>133</v>
      </c>
      <c r="E321" s="110" t="s">
        <v>0</v>
      </c>
      <c r="F321" s="110" t="s">
        <v>134</v>
      </c>
      <c r="G321" s="108" t="s">
        <v>286</v>
      </c>
      <c r="H321" s="80"/>
      <c r="J321" s="110" t="s">
        <v>135</v>
      </c>
      <c r="K321" s="162" t="s">
        <v>287</v>
      </c>
      <c r="L321" s="163"/>
      <c r="M321" s="163"/>
      <c r="N321" s="163"/>
      <c r="O321" s="163"/>
      <c r="P321" s="163"/>
      <c r="Q321" s="163"/>
      <c r="R321" s="163"/>
      <c r="S321" s="163"/>
      <c r="T321" s="163"/>
      <c r="U321" s="163"/>
      <c r="V321" s="163"/>
      <c r="W321" s="110" t="s">
        <v>136</v>
      </c>
    </row>
    <row r="322" spans="1:23" ht="13.5" thickBot="1">
      <c r="A322" s="111"/>
      <c r="B322" s="111"/>
      <c r="C322" s="111"/>
      <c r="D322" s="111"/>
      <c r="E322" s="111"/>
      <c r="F322" s="111"/>
      <c r="G322" s="97"/>
      <c r="H322" s="81"/>
      <c r="J322" s="111"/>
      <c r="K322" s="9">
        <v>1</v>
      </c>
      <c r="L322" s="10">
        <v>2</v>
      </c>
      <c r="M322" s="10">
        <v>3</v>
      </c>
      <c r="N322" s="10">
        <v>4</v>
      </c>
      <c r="O322" s="10">
        <v>5</v>
      </c>
      <c r="P322" s="10">
        <v>6</v>
      </c>
      <c r="Q322" s="10">
        <v>7</v>
      </c>
      <c r="R322" s="10">
        <v>8</v>
      </c>
      <c r="S322" s="10">
        <v>9</v>
      </c>
      <c r="T322" s="10">
        <v>10</v>
      </c>
      <c r="U322" s="10">
        <v>11</v>
      </c>
      <c r="V322" s="10">
        <v>12</v>
      </c>
      <c r="W322" s="111"/>
    </row>
    <row r="323" spans="1:23" ht="12.75">
      <c r="A323" s="156">
        <v>25</v>
      </c>
      <c r="B323" s="156">
        <v>53408</v>
      </c>
      <c r="C323" s="157" t="s">
        <v>107</v>
      </c>
      <c r="D323" s="156"/>
      <c r="E323" s="156" t="s">
        <v>108</v>
      </c>
      <c r="F323" s="88">
        <v>10</v>
      </c>
      <c r="G323" s="93" t="s">
        <v>139</v>
      </c>
      <c r="H323" s="122">
        <v>1988</v>
      </c>
      <c r="J323" s="11" t="s">
        <v>152</v>
      </c>
      <c r="K323" s="12" t="s">
        <v>141</v>
      </c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60"/>
    </row>
    <row r="324" spans="1:23" ht="12.75">
      <c r="A324" s="85"/>
      <c r="B324" s="85"/>
      <c r="C324" s="158"/>
      <c r="D324" s="85"/>
      <c r="E324" s="85"/>
      <c r="F324" s="89"/>
      <c r="G324" s="94"/>
      <c r="H324" s="123"/>
      <c r="J324" s="11" t="s">
        <v>153</v>
      </c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61"/>
    </row>
    <row r="325" spans="1:23" ht="12.75">
      <c r="A325" s="156">
        <v>26</v>
      </c>
      <c r="B325" s="156">
        <v>53407</v>
      </c>
      <c r="C325" s="157" t="s">
        <v>107</v>
      </c>
      <c r="D325" s="156"/>
      <c r="E325" s="156" t="s">
        <v>108</v>
      </c>
      <c r="F325" s="88">
        <v>10</v>
      </c>
      <c r="G325" s="143" t="s">
        <v>137</v>
      </c>
      <c r="H325" s="164">
        <v>1990</v>
      </c>
      <c r="J325" s="11" t="s">
        <v>152</v>
      </c>
      <c r="K325" s="12"/>
      <c r="L325" s="12" t="s">
        <v>141</v>
      </c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60"/>
    </row>
    <row r="326" spans="1:23" ht="12.75">
      <c r="A326" s="85"/>
      <c r="B326" s="85"/>
      <c r="C326" s="158"/>
      <c r="D326" s="85"/>
      <c r="E326" s="85"/>
      <c r="F326" s="89"/>
      <c r="G326" s="143"/>
      <c r="H326" s="164"/>
      <c r="J326" s="11" t="s">
        <v>153</v>
      </c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61"/>
    </row>
    <row r="327" spans="1:23" ht="12.75">
      <c r="A327" s="156">
        <v>27</v>
      </c>
      <c r="B327" s="156">
        <v>53409</v>
      </c>
      <c r="C327" s="157" t="s">
        <v>107</v>
      </c>
      <c r="D327" s="156"/>
      <c r="E327" s="156" t="s">
        <v>108</v>
      </c>
      <c r="F327" s="88">
        <v>10</v>
      </c>
      <c r="G327" s="93" t="s">
        <v>137</v>
      </c>
      <c r="H327" s="122">
        <v>1989</v>
      </c>
      <c r="J327" s="11" t="s">
        <v>152</v>
      </c>
      <c r="K327" s="12"/>
      <c r="L327" s="12"/>
      <c r="M327" s="12" t="s">
        <v>141</v>
      </c>
      <c r="N327" s="12"/>
      <c r="O327" s="12"/>
      <c r="P327" s="12"/>
      <c r="Q327" s="12"/>
      <c r="R327" s="12"/>
      <c r="S327" s="12"/>
      <c r="T327" s="12"/>
      <c r="U327" s="12"/>
      <c r="V327" s="12"/>
      <c r="W327" s="160"/>
    </row>
    <row r="328" spans="1:23" ht="12.75">
      <c r="A328" s="85"/>
      <c r="B328" s="85"/>
      <c r="C328" s="158"/>
      <c r="D328" s="85"/>
      <c r="E328" s="85"/>
      <c r="F328" s="89"/>
      <c r="G328" s="94"/>
      <c r="H328" s="123"/>
      <c r="J328" s="11" t="s">
        <v>153</v>
      </c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61"/>
    </row>
    <row r="329" spans="1:23" ht="12.75">
      <c r="A329" s="156">
        <v>28</v>
      </c>
      <c r="B329" s="156">
        <v>5484</v>
      </c>
      <c r="C329" s="157" t="s">
        <v>107</v>
      </c>
      <c r="D329" s="156"/>
      <c r="E329" s="156" t="s">
        <v>109</v>
      </c>
      <c r="F329" s="88">
        <v>10</v>
      </c>
      <c r="G329" s="93"/>
      <c r="H329" s="122"/>
      <c r="J329" s="11" t="s">
        <v>152</v>
      </c>
      <c r="K329" s="12"/>
      <c r="L329" s="12"/>
      <c r="M329" s="12"/>
      <c r="N329" s="12" t="s">
        <v>141</v>
      </c>
      <c r="O329" s="12"/>
      <c r="P329" s="12"/>
      <c r="Q329" s="12"/>
      <c r="R329" s="12"/>
      <c r="S329" s="12"/>
      <c r="T329" s="12"/>
      <c r="U329" s="12"/>
      <c r="V329" s="12"/>
      <c r="W329" s="160"/>
    </row>
    <row r="330" spans="1:23" ht="12.75">
      <c r="A330" s="85"/>
      <c r="B330" s="85"/>
      <c r="C330" s="158"/>
      <c r="D330" s="85"/>
      <c r="E330" s="85"/>
      <c r="F330" s="89"/>
      <c r="G330" s="94"/>
      <c r="H330" s="123"/>
      <c r="J330" s="11" t="s">
        <v>153</v>
      </c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61"/>
    </row>
    <row r="331" spans="1:23" ht="12.75">
      <c r="A331" s="156">
        <v>29</v>
      </c>
      <c r="B331" s="156">
        <v>5493</v>
      </c>
      <c r="C331" s="157" t="s">
        <v>107</v>
      </c>
      <c r="D331" s="156"/>
      <c r="E331" s="156" t="s">
        <v>2</v>
      </c>
      <c r="F331" s="88">
        <v>10</v>
      </c>
      <c r="G331" s="143"/>
      <c r="H331" s="164"/>
      <c r="J331" s="11" t="s">
        <v>152</v>
      </c>
      <c r="K331" s="12"/>
      <c r="L331" s="12"/>
      <c r="M331" s="12"/>
      <c r="N331" s="12"/>
      <c r="O331" s="12" t="s">
        <v>141</v>
      </c>
      <c r="P331" s="12"/>
      <c r="Q331" s="12"/>
      <c r="R331" s="12"/>
      <c r="S331" s="12"/>
      <c r="T331" s="12"/>
      <c r="U331" s="12"/>
      <c r="V331" s="12"/>
      <c r="W331" s="160"/>
    </row>
    <row r="332" spans="1:23" ht="12.75">
      <c r="A332" s="85"/>
      <c r="B332" s="85"/>
      <c r="C332" s="158"/>
      <c r="D332" s="85"/>
      <c r="E332" s="85"/>
      <c r="F332" s="89"/>
      <c r="G332" s="143"/>
      <c r="H332" s="164"/>
      <c r="J332" s="11" t="s">
        <v>153</v>
      </c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61"/>
    </row>
    <row r="333" spans="1:23" ht="12.75">
      <c r="A333" s="156">
        <v>30</v>
      </c>
      <c r="B333" s="156">
        <v>54356</v>
      </c>
      <c r="C333" s="157" t="s">
        <v>164</v>
      </c>
      <c r="D333" s="156"/>
      <c r="E333" s="156" t="s">
        <v>2</v>
      </c>
      <c r="F333" s="88">
        <v>10</v>
      </c>
      <c r="G333" s="93"/>
      <c r="H333" s="122"/>
      <c r="J333" s="11" t="s">
        <v>152</v>
      </c>
      <c r="K333" s="12"/>
      <c r="L333" s="12"/>
      <c r="M333" s="12"/>
      <c r="N333" s="12"/>
      <c r="O333" s="12"/>
      <c r="P333" s="12" t="s">
        <v>141</v>
      </c>
      <c r="Q333" s="12"/>
      <c r="R333" s="12"/>
      <c r="S333" s="12"/>
      <c r="T333" s="12"/>
      <c r="U333" s="12"/>
      <c r="V333" s="12"/>
      <c r="W333" s="160"/>
    </row>
    <row r="334" spans="1:23" ht="12.75">
      <c r="A334" s="85"/>
      <c r="B334" s="85"/>
      <c r="C334" s="158"/>
      <c r="D334" s="85"/>
      <c r="E334" s="85"/>
      <c r="F334" s="89"/>
      <c r="G334" s="94"/>
      <c r="H334" s="123"/>
      <c r="J334" s="11" t="s">
        <v>153</v>
      </c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61"/>
    </row>
    <row r="335" spans="1:23" ht="12.75">
      <c r="A335" s="156">
        <v>31</v>
      </c>
      <c r="B335" s="156">
        <v>54638</v>
      </c>
      <c r="C335" s="157" t="s">
        <v>107</v>
      </c>
      <c r="D335" s="156"/>
      <c r="E335" s="156" t="s">
        <v>110</v>
      </c>
      <c r="F335" s="88">
        <v>10</v>
      </c>
      <c r="G335" s="143"/>
      <c r="H335" s="164"/>
      <c r="J335" s="11" t="s">
        <v>152</v>
      </c>
      <c r="K335" s="12"/>
      <c r="L335" s="12"/>
      <c r="M335" s="12"/>
      <c r="N335" s="12"/>
      <c r="O335" s="12"/>
      <c r="P335" s="12"/>
      <c r="Q335" s="12" t="s">
        <v>141</v>
      </c>
      <c r="R335" s="12"/>
      <c r="S335" s="12"/>
      <c r="T335" s="12"/>
      <c r="U335" s="12"/>
      <c r="V335" s="12"/>
      <c r="W335" s="160"/>
    </row>
    <row r="336" spans="1:23" ht="12.75">
      <c r="A336" s="85"/>
      <c r="B336" s="85"/>
      <c r="C336" s="158"/>
      <c r="D336" s="85"/>
      <c r="E336" s="85"/>
      <c r="F336" s="89"/>
      <c r="G336" s="143"/>
      <c r="H336" s="164"/>
      <c r="J336" s="11" t="s">
        <v>153</v>
      </c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61"/>
    </row>
    <row r="337" spans="1:23" ht="12.75">
      <c r="A337" s="156">
        <v>32</v>
      </c>
      <c r="B337" s="156">
        <v>51037</v>
      </c>
      <c r="C337" s="157" t="s">
        <v>107</v>
      </c>
      <c r="D337" s="156"/>
      <c r="E337" s="156" t="s">
        <v>2</v>
      </c>
      <c r="F337" s="88">
        <v>8</v>
      </c>
      <c r="G337" s="93" t="s">
        <v>160</v>
      </c>
      <c r="H337" s="122">
        <v>2000</v>
      </c>
      <c r="J337" s="11" t="s">
        <v>152</v>
      </c>
      <c r="K337" s="12"/>
      <c r="L337" s="12"/>
      <c r="M337" s="12"/>
      <c r="N337" s="12"/>
      <c r="O337" s="12"/>
      <c r="P337" s="12"/>
      <c r="Q337" s="12"/>
      <c r="R337" s="12" t="s">
        <v>141</v>
      </c>
      <c r="S337" s="12"/>
      <c r="T337" s="12"/>
      <c r="U337" s="12"/>
      <c r="V337" s="12"/>
      <c r="W337" s="160"/>
    </row>
    <row r="338" spans="1:23" ht="12.75">
      <c r="A338" s="85"/>
      <c r="B338" s="85"/>
      <c r="C338" s="158"/>
      <c r="D338" s="85"/>
      <c r="E338" s="85"/>
      <c r="F338" s="89"/>
      <c r="G338" s="94"/>
      <c r="H338" s="123"/>
      <c r="J338" s="11" t="s">
        <v>153</v>
      </c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61"/>
    </row>
    <row r="339" spans="1:23" ht="12.75">
      <c r="A339" s="156">
        <v>33</v>
      </c>
      <c r="B339" s="156">
        <v>51038</v>
      </c>
      <c r="C339" s="157" t="s">
        <v>107</v>
      </c>
      <c r="D339" s="156"/>
      <c r="E339" s="156" t="s">
        <v>2</v>
      </c>
      <c r="F339" s="88">
        <v>8</v>
      </c>
      <c r="G339" s="143" t="s">
        <v>138</v>
      </c>
      <c r="H339" s="164">
        <v>1990</v>
      </c>
      <c r="J339" s="11" t="s">
        <v>152</v>
      </c>
      <c r="K339" s="12"/>
      <c r="L339" s="12"/>
      <c r="M339" s="12"/>
      <c r="N339" s="12"/>
      <c r="O339" s="12"/>
      <c r="P339" s="12"/>
      <c r="Q339" s="12"/>
      <c r="R339" s="12"/>
      <c r="S339" s="12" t="s">
        <v>141</v>
      </c>
      <c r="T339" s="12"/>
      <c r="U339" s="12"/>
      <c r="V339" s="12"/>
      <c r="W339" s="160"/>
    </row>
    <row r="340" spans="1:23" ht="12.75">
      <c r="A340" s="85"/>
      <c r="B340" s="85"/>
      <c r="C340" s="158"/>
      <c r="D340" s="85"/>
      <c r="E340" s="85"/>
      <c r="F340" s="89"/>
      <c r="G340" s="143"/>
      <c r="H340" s="164"/>
      <c r="J340" s="11" t="s">
        <v>153</v>
      </c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61"/>
    </row>
    <row r="341" spans="1:23" ht="12.75">
      <c r="A341" s="156">
        <v>34</v>
      </c>
      <c r="B341" s="156">
        <v>51633</v>
      </c>
      <c r="C341" s="157" t="s">
        <v>95</v>
      </c>
      <c r="D341" s="156"/>
      <c r="E341" s="156" t="s">
        <v>2</v>
      </c>
      <c r="F341" s="88">
        <v>6</v>
      </c>
      <c r="G341" s="93" t="s">
        <v>138</v>
      </c>
      <c r="H341" s="122">
        <v>1990</v>
      </c>
      <c r="J341" s="11" t="s">
        <v>152</v>
      </c>
      <c r="K341" s="12"/>
      <c r="L341" s="12"/>
      <c r="M341" s="12"/>
      <c r="N341" s="12"/>
      <c r="O341" s="12"/>
      <c r="P341" s="12"/>
      <c r="Q341" s="12"/>
      <c r="R341" s="12"/>
      <c r="S341" s="12"/>
      <c r="T341" s="12" t="s">
        <v>141</v>
      </c>
      <c r="U341" s="12"/>
      <c r="V341" s="12"/>
      <c r="W341" s="160"/>
    </row>
    <row r="342" spans="1:23" ht="12.75">
      <c r="A342" s="85"/>
      <c r="B342" s="85"/>
      <c r="C342" s="158"/>
      <c r="D342" s="85"/>
      <c r="E342" s="85"/>
      <c r="F342" s="89"/>
      <c r="G342" s="94"/>
      <c r="H342" s="123"/>
      <c r="J342" s="11" t="s">
        <v>153</v>
      </c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61"/>
    </row>
    <row r="343" spans="1:23" ht="12.75">
      <c r="A343" s="156">
        <v>35</v>
      </c>
      <c r="B343" s="156">
        <v>51634</v>
      </c>
      <c r="C343" s="157" t="s">
        <v>95</v>
      </c>
      <c r="D343" s="156"/>
      <c r="E343" s="156" t="s">
        <v>2</v>
      </c>
      <c r="F343" s="88">
        <v>6</v>
      </c>
      <c r="G343" s="143"/>
      <c r="H343" s="164"/>
      <c r="J343" s="11" t="s">
        <v>152</v>
      </c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 t="s">
        <v>141</v>
      </c>
      <c r="V343" s="12"/>
      <c r="W343" s="160"/>
    </row>
    <row r="344" spans="1:23" ht="12.75">
      <c r="A344" s="85"/>
      <c r="B344" s="85"/>
      <c r="C344" s="158"/>
      <c r="D344" s="85"/>
      <c r="E344" s="85"/>
      <c r="F344" s="89"/>
      <c r="G344" s="143"/>
      <c r="H344" s="164"/>
      <c r="J344" s="11" t="s">
        <v>153</v>
      </c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61"/>
    </row>
    <row r="345" spans="1:23" ht="12.75">
      <c r="A345" s="156">
        <v>36</v>
      </c>
      <c r="B345" s="156">
        <v>51276</v>
      </c>
      <c r="C345" s="157" t="s">
        <v>94</v>
      </c>
      <c r="D345" s="156"/>
      <c r="E345" s="156"/>
      <c r="F345" s="88">
        <v>6</v>
      </c>
      <c r="G345" s="93"/>
      <c r="H345" s="122"/>
      <c r="J345" s="11" t="s">
        <v>152</v>
      </c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 t="s">
        <v>141</v>
      </c>
      <c r="W345" s="160"/>
    </row>
    <row r="346" spans="1:23" ht="12.75">
      <c r="A346" s="85"/>
      <c r="B346" s="85"/>
      <c r="C346" s="158"/>
      <c r="D346" s="85"/>
      <c r="E346" s="85"/>
      <c r="F346" s="89"/>
      <c r="G346" s="94"/>
      <c r="H346" s="123"/>
      <c r="J346" s="11" t="s">
        <v>153</v>
      </c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61"/>
    </row>
    <row r="347" spans="1:23" ht="12.75">
      <c r="A347" s="156">
        <v>37</v>
      </c>
      <c r="B347" s="156">
        <v>53952</v>
      </c>
      <c r="C347" s="157" t="s">
        <v>30</v>
      </c>
      <c r="D347" s="156"/>
      <c r="E347" s="156" t="s">
        <v>288</v>
      </c>
      <c r="F347" s="88">
        <v>35</v>
      </c>
      <c r="G347" s="93"/>
      <c r="H347" s="122"/>
      <c r="J347" s="11" t="s">
        <v>152</v>
      </c>
      <c r="K347" s="12" t="s">
        <v>141</v>
      </c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60"/>
    </row>
    <row r="348" spans="1:23" ht="12.75">
      <c r="A348" s="85"/>
      <c r="B348" s="85"/>
      <c r="C348" s="158"/>
      <c r="D348" s="85"/>
      <c r="E348" s="85"/>
      <c r="F348" s="89"/>
      <c r="G348" s="94"/>
      <c r="H348" s="123"/>
      <c r="J348" s="11" t="s">
        <v>153</v>
      </c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61"/>
    </row>
    <row r="349" spans="1:23" ht="12.75" customHeight="1">
      <c r="A349" s="156">
        <v>38</v>
      </c>
      <c r="B349" s="156">
        <v>54913</v>
      </c>
      <c r="C349" s="157" t="s">
        <v>30</v>
      </c>
      <c r="D349" s="156"/>
      <c r="E349" s="156" t="s">
        <v>325</v>
      </c>
      <c r="F349" s="134">
        <v>35</v>
      </c>
      <c r="G349" s="93" t="s">
        <v>140</v>
      </c>
      <c r="H349" s="122">
        <v>2003</v>
      </c>
      <c r="J349" s="11" t="s">
        <v>152</v>
      </c>
      <c r="K349" s="12"/>
      <c r="L349" s="12" t="s">
        <v>141</v>
      </c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60"/>
    </row>
    <row r="350" spans="1:23" ht="12.75">
      <c r="A350" s="85"/>
      <c r="B350" s="85"/>
      <c r="C350" s="158"/>
      <c r="D350" s="85"/>
      <c r="E350" s="85"/>
      <c r="F350" s="107"/>
      <c r="G350" s="94"/>
      <c r="H350" s="123"/>
      <c r="J350" s="11" t="s">
        <v>153</v>
      </c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61"/>
    </row>
    <row r="351" spans="1:23" ht="12.75">
      <c r="A351" s="156">
        <v>39</v>
      </c>
      <c r="B351" s="156">
        <v>55369</v>
      </c>
      <c r="C351" s="157" t="s">
        <v>36</v>
      </c>
      <c r="D351" s="156"/>
      <c r="E351" s="156"/>
      <c r="F351" s="134">
        <v>6</v>
      </c>
      <c r="G351" s="93"/>
      <c r="H351" s="122"/>
      <c r="J351" s="11" t="s">
        <v>152</v>
      </c>
      <c r="K351" s="12"/>
      <c r="L351" s="12"/>
      <c r="M351" s="12" t="s">
        <v>141</v>
      </c>
      <c r="N351" s="12"/>
      <c r="O351" s="12"/>
      <c r="P351" s="12"/>
      <c r="Q351" s="12"/>
      <c r="R351" s="12"/>
      <c r="S351" s="12"/>
      <c r="T351" s="12"/>
      <c r="U351" s="12"/>
      <c r="V351" s="12"/>
      <c r="W351" s="160"/>
    </row>
    <row r="352" spans="1:23" ht="12.75">
      <c r="A352" s="85"/>
      <c r="B352" s="85"/>
      <c r="C352" s="158"/>
      <c r="D352" s="85"/>
      <c r="E352" s="85"/>
      <c r="F352" s="107"/>
      <c r="G352" s="94"/>
      <c r="H352" s="123"/>
      <c r="J352" s="11" t="s">
        <v>153</v>
      </c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61"/>
    </row>
    <row r="353" spans="1:23" ht="12.75">
      <c r="A353" s="156">
        <v>40</v>
      </c>
      <c r="B353" s="156"/>
      <c r="C353" s="157"/>
      <c r="D353" s="156"/>
      <c r="E353" s="156"/>
      <c r="F353" s="134"/>
      <c r="G353" s="93"/>
      <c r="H353" s="122"/>
      <c r="J353" s="11" t="s">
        <v>152</v>
      </c>
      <c r="K353" s="12"/>
      <c r="L353" s="12"/>
      <c r="M353" s="12"/>
      <c r="N353" s="12" t="s">
        <v>141</v>
      </c>
      <c r="O353" s="12"/>
      <c r="P353" s="12"/>
      <c r="Q353" s="12"/>
      <c r="R353" s="12"/>
      <c r="S353" s="12"/>
      <c r="T353" s="12"/>
      <c r="U353" s="12"/>
      <c r="V353" s="12"/>
      <c r="W353" s="160"/>
    </row>
    <row r="354" spans="1:23" ht="12.75">
      <c r="A354" s="85"/>
      <c r="B354" s="85"/>
      <c r="C354" s="158"/>
      <c r="D354" s="85"/>
      <c r="E354" s="85"/>
      <c r="F354" s="107"/>
      <c r="G354" s="94"/>
      <c r="H354" s="123"/>
      <c r="J354" s="11" t="s">
        <v>153</v>
      </c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61"/>
    </row>
    <row r="355" spans="1:23" ht="12.75" customHeight="1">
      <c r="A355" s="156">
        <v>41</v>
      </c>
      <c r="B355" s="156"/>
      <c r="C355" s="157"/>
      <c r="D355" s="156"/>
      <c r="E355" s="156"/>
      <c r="F355" s="134"/>
      <c r="G355" s="93"/>
      <c r="H355" s="122"/>
      <c r="J355" s="11" t="s">
        <v>152</v>
      </c>
      <c r="K355" s="12"/>
      <c r="L355" s="12"/>
      <c r="M355" s="12"/>
      <c r="N355" s="12"/>
      <c r="O355" s="12" t="s">
        <v>141</v>
      </c>
      <c r="P355" s="12"/>
      <c r="Q355" s="12"/>
      <c r="R355" s="12"/>
      <c r="S355" s="12"/>
      <c r="T355" s="12"/>
      <c r="U355" s="12"/>
      <c r="V355" s="12"/>
      <c r="W355" s="160"/>
    </row>
    <row r="356" spans="1:23" ht="12.75">
      <c r="A356" s="85"/>
      <c r="B356" s="85"/>
      <c r="C356" s="158"/>
      <c r="D356" s="85"/>
      <c r="E356" s="85"/>
      <c r="F356" s="107"/>
      <c r="G356" s="94"/>
      <c r="H356" s="123"/>
      <c r="J356" s="11" t="s">
        <v>153</v>
      </c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61"/>
    </row>
    <row r="357" spans="1:23" ht="12.75">
      <c r="A357" s="156">
        <v>42</v>
      </c>
      <c r="B357" s="156"/>
      <c r="C357" s="157"/>
      <c r="D357" s="156"/>
      <c r="E357" s="156"/>
      <c r="F357" s="88"/>
      <c r="G357" s="93"/>
      <c r="H357" s="122"/>
      <c r="J357" s="11" t="s">
        <v>152</v>
      </c>
      <c r="K357" s="12"/>
      <c r="L357" s="12"/>
      <c r="M357" s="12"/>
      <c r="N357" s="12"/>
      <c r="O357" s="12"/>
      <c r="P357" s="12" t="s">
        <v>141</v>
      </c>
      <c r="Q357" s="12"/>
      <c r="R357" s="12"/>
      <c r="S357" s="12"/>
      <c r="T357" s="12"/>
      <c r="U357" s="12"/>
      <c r="V357" s="12"/>
      <c r="W357" s="160"/>
    </row>
    <row r="358" spans="1:23" ht="12.75">
      <c r="A358" s="85"/>
      <c r="B358" s="85"/>
      <c r="C358" s="158"/>
      <c r="D358" s="85"/>
      <c r="E358" s="85"/>
      <c r="F358" s="89"/>
      <c r="G358" s="94"/>
      <c r="H358" s="123"/>
      <c r="J358" s="11" t="s">
        <v>153</v>
      </c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61"/>
    </row>
    <row r="359" spans="1:23" ht="12.75">
      <c r="A359" s="156">
        <v>43</v>
      </c>
      <c r="B359" s="156"/>
      <c r="C359" s="157"/>
      <c r="D359" s="156"/>
      <c r="E359" s="156"/>
      <c r="F359" s="88"/>
      <c r="G359" s="93"/>
      <c r="H359" s="122"/>
      <c r="J359" s="11" t="s">
        <v>152</v>
      </c>
      <c r="K359" s="12"/>
      <c r="L359" s="12"/>
      <c r="M359" s="12"/>
      <c r="N359" s="12"/>
      <c r="O359" s="12"/>
      <c r="P359" s="12"/>
      <c r="Q359" s="12" t="s">
        <v>141</v>
      </c>
      <c r="R359" s="12"/>
      <c r="S359" s="12"/>
      <c r="T359" s="12"/>
      <c r="U359" s="12"/>
      <c r="V359" s="12"/>
      <c r="W359" s="160"/>
    </row>
    <row r="360" spans="1:23" ht="12.75">
      <c r="A360" s="85"/>
      <c r="B360" s="85"/>
      <c r="C360" s="158"/>
      <c r="D360" s="85"/>
      <c r="E360" s="85"/>
      <c r="F360" s="89"/>
      <c r="G360" s="94"/>
      <c r="H360" s="123"/>
      <c r="J360" s="11" t="s">
        <v>153</v>
      </c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61"/>
    </row>
    <row r="361" spans="1:22" ht="12.75">
      <c r="A361" s="15"/>
      <c r="B361" s="15"/>
      <c r="C361" s="16"/>
      <c r="D361" s="15"/>
      <c r="E361" s="15"/>
      <c r="F361" s="17"/>
      <c r="G361" s="18"/>
      <c r="H361" s="19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</row>
    <row r="362" spans="1:22" ht="12.75">
      <c r="A362" s="15"/>
      <c r="B362" s="15"/>
      <c r="C362" s="16"/>
      <c r="D362" s="15"/>
      <c r="E362" s="15"/>
      <c r="F362" s="17"/>
      <c r="G362" s="18"/>
      <c r="H362" s="19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</row>
    <row r="363" spans="1:22" ht="12.75">
      <c r="A363" s="15"/>
      <c r="B363" s="15"/>
      <c r="C363" s="16"/>
      <c r="D363" s="15"/>
      <c r="E363" s="15"/>
      <c r="F363" s="17"/>
      <c r="G363" s="18"/>
      <c r="H363" s="19"/>
      <c r="Q363" s="17"/>
      <c r="R363" s="17"/>
      <c r="S363" s="17"/>
      <c r="T363" s="17"/>
      <c r="U363" s="17"/>
      <c r="V363" s="17"/>
    </row>
    <row r="364" spans="1:22" ht="12.75">
      <c r="A364" s="15"/>
      <c r="B364" s="15"/>
      <c r="C364" s="16"/>
      <c r="D364" s="15"/>
      <c r="E364" s="15"/>
      <c r="F364" s="17"/>
      <c r="G364" s="18"/>
      <c r="H364" s="19"/>
      <c r="Q364" s="17"/>
      <c r="R364" s="17"/>
      <c r="S364" s="17"/>
      <c r="T364" s="17"/>
      <c r="U364" s="17"/>
      <c r="V364" s="17"/>
    </row>
    <row r="365" spans="17:22" ht="12.75">
      <c r="Q365" s="17"/>
      <c r="R365" s="17"/>
      <c r="S365" s="17"/>
      <c r="T365" s="17"/>
      <c r="U365" s="17"/>
      <c r="V365" s="17"/>
    </row>
    <row r="366" spans="10:23" ht="12.75">
      <c r="J366" s="6" t="s">
        <v>305</v>
      </c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20"/>
    </row>
    <row r="367" spans="1:23" ht="15.75">
      <c r="A367" s="3" t="s">
        <v>310</v>
      </c>
      <c r="B367" s="15"/>
      <c r="C367" s="16"/>
      <c r="D367" s="15"/>
      <c r="E367" s="15"/>
      <c r="F367" s="17"/>
      <c r="G367" s="18"/>
      <c r="H367" s="19"/>
      <c r="J367" s="6" t="s">
        <v>306</v>
      </c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20"/>
    </row>
    <row r="368" spans="1:22" ht="15.75">
      <c r="A368" s="3"/>
      <c r="B368" s="15"/>
      <c r="C368" s="16"/>
      <c r="D368" s="15"/>
      <c r="E368" s="15"/>
      <c r="F368" s="17"/>
      <c r="G368" s="18"/>
      <c r="H368" s="19"/>
      <c r="J368" s="6" t="s">
        <v>307</v>
      </c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</row>
    <row r="369" spans="1:22" ht="15.75">
      <c r="A369" s="3" t="s">
        <v>395</v>
      </c>
      <c r="B369" s="15"/>
      <c r="C369" s="16"/>
      <c r="D369" s="15"/>
      <c r="E369" s="15"/>
      <c r="F369" s="17"/>
      <c r="G369" s="18"/>
      <c r="H369" s="19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</row>
    <row r="370" spans="1:23" ht="12.75">
      <c r="A370" s="15"/>
      <c r="B370" s="15"/>
      <c r="C370" s="16"/>
      <c r="D370" s="15"/>
      <c r="E370" s="15"/>
      <c r="F370" s="17"/>
      <c r="G370" s="18"/>
      <c r="H370" s="19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</row>
    <row r="371" spans="1:23" ht="13.5" customHeight="1">
      <c r="A371" s="15">
        <v>14</v>
      </c>
      <c r="B371" s="15"/>
      <c r="C371" s="16"/>
      <c r="D371" s="15"/>
      <c r="E371" s="15"/>
      <c r="F371" s="17"/>
      <c r="G371" s="18"/>
      <c r="H371" s="19"/>
      <c r="J371" s="20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20">
        <v>39</v>
      </c>
    </row>
    <row r="372" spans="1:8" ht="21" customHeight="1">
      <c r="A372" s="15"/>
      <c r="B372" s="4" t="s">
        <v>390</v>
      </c>
      <c r="C372" s="16"/>
      <c r="D372" s="15"/>
      <c r="E372" s="15"/>
      <c r="F372" s="17"/>
      <c r="G372" s="18"/>
      <c r="H372" s="19"/>
    </row>
    <row r="373" spans="1:8" ht="13.5" thickBot="1">
      <c r="A373" s="15"/>
      <c r="B373" s="15"/>
      <c r="C373" s="16"/>
      <c r="D373" s="15"/>
      <c r="E373" s="15"/>
      <c r="F373" s="17"/>
      <c r="G373" s="18"/>
      <c r="H373" s="19"/>
    </row>
    <row r="374" spans="1:23" ht="29.25" customHeight="1" thickBot="1">
      <c r="A374" s="110" t="s">
        <v>131</v>
      </c>
      <c r="B374" s="110" t="s">
        <v>126</v>
      </c>
      <c r="C374" s="110" t="s">
        <v>132</v>
      </c>
      <c r="D374" s="110" t="s">
        <v>133</v>
      </c>
      <c r="E374" s="110" t="s">
        <v>0</v>
      </c>
      <c r="F374" s="110" t="s">
        <v>134</v>
      </c>
      <c r="G374" s="108" t="s">
        <v>286</v>
      </c>
      <c r="H374" s="80"/>
      <c r="J374" s="110" t="s">
        <v>135</v>
      </c>
      <c r="K374" s="162" t="s">
        <v>287</v>
      </c>
      <c r="L374" s="163"/>
      <c r="M374" s="163"/>
      <c r="N374" s="163"/>
      <c r="O374" s="163"/>
      <c r="P374" s="163"/>
      <c r="Q374" s="163"/>
      <c r="R374" s="163"/>
      <c r="S374" s="163"/>
      <c r="T374" s="163"/>
      <c r="U374" s="163"/>
      <c r="V374" s="163"/>
      <c r="W374" s="110" t="s">
        <v>136</v>
      </c>
    </row>
    <row r="375" spans="1:23" ht="13.5" thickBot="1">
      <c r="A375" s="111"/>
      <c r="B375" s="111"/>
      <c r="C375" s="111"/>
      <c r="D375" s="111"/>
      <c r="E375" s="111"/>
      <c r="F375" s="111"/>
      <c r="G375" s="109"/>
      <c r="H375" s="144"/>
      <c r="J375" s="111"/>
      <c r="K375" s="9">
        <v>1</v>
      </c>
      <c r="L375" s="10">
        <v>2</v>
      </c>
      <c r="M375" s="10">
        <v>3</v>
      </c>
      <c r="N375" s="10">
        <v>4</v>
      </c>
      <c r="O375" s="10">
        <v>5</v>
      </c>
      <c r="P375" s="10">
        <v>6</v>
      </c>
      <c r="Q375" s="10">
        <v>7</v>
      </c>
      <c r="R375" s="10">
        <v>8</v>
      </c>
      <c r="S375" s="10">
        <v>9</v>
      </c>
      <c r="T375" s="10">
        <v>10</v>
      </c>
      <c r="U375" s="10">
        <v>11</v>
      </c>
      <c r="V375" s="10">
        <v>12</v>
      </c>
      <c r="W375" s="111"/>
    </row>
    <row r="376" spans="1:23" ht="12.75">
      <c r="A376" s="156">
        <v>1</v>
      </c>
      <c r="B376" s="156"/>
      <c r="C376" s="157" t="s">
        <v>18</v>
      </c>
      <c r="D376" s="156"/>
      <c r="E376" s="156" t="s">
        <v>80</v>
      </c>
      <c r="F376" s="88">
        <v>27</v>
      </c>
      <c r="G376" s="143"/>
      <c r="H376" s="164"/>
      <c r="J376" s="11" t="s">
        <v>152</v>
      </c>
      <c r="K376" s="12" t="s">
        <v>141</v>
      </c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60"/>
    </row>
    <row r="377" spans="1:23" ht="12.75">
      <c r="A377" s="85"/>
      <c r="B377" s="85"/>
      <c r="C377" s="158"/>
      <c r="D377" s="85"/>
      <c r="E377" s="85"/>
      <c r="F377" s="89"/>
      <c r="G377" s="94"/>
      <c r="H377" s="123"/>
      <c r="J377" s="11" t="s">
        <v>153</v>
      </c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61"/>
    </row>
    <row r="378" spans="1:23" ht="12.75">
      <c r="A378" s="156">
        <v>2</v>
      </c>
      <c r="B378" s="156">
        <v>5911</v>
      </c>
      <c r="C378" s="157" t="s">
        <v>18</v>
      </c>
      <c r="D378" s="156"/>
      <c r="E378" s="156" t="s">
        <v>165</v>
      </c>
      <c r="F378" s="88">
        <v>27</v>
      </c>
      <c r="G378" s="93" t="s">
        <v>128</v>
      </c>
      <c r="H378" s="122">
        <v>1993</v>
      </c>
      <c r="J378" s="11" t="s">
        <v>152</v>
      </c>
      <c r="K378" s="12"/>
      <c r="L378" s="12" t="s">
        <v>141</v>
      </c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60"/>
    </row>
    <row r="379" spans="1:23" ht="12.75">
      <c r="A379" s="85"/>
      <c r="B379" s="85"/>
      <c r="C379" s="158"/>
      <c r="D379" s="85"/>
      <c r="E379" s="85"/>
      <c r="F379" s="89"/>
      <c r="G379" s="143"/>
      <c r="H379" s="164"/>
      <c r="J379" s="11" t="s">
        <v>153</v>
      </c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61"/>
    </row>
    <row r="380" spans="1:23" ht="12.75">
      <c r="A380" s="156">
        <v>3</v>
      </c>
      <c r="B380" s="156">
        <v>53059</v>
      </c>
      <c r="C380" s="157" t="s">
        <v>18</v>
      </c>
      <c r="D380" s="156"/>
      <c r="E380" s="156" t="s">
        <v>80</v>
      </c>
      <c r="F380" s="88">
        <v>27</v>
      </c>
      <c r="G380" s="93" t="s">
        <v>138</v>
      </c>
      <c r="H380" s="122">
        <v>2004</v>
      </c>
      <c r="J380" s="11" t="s">
        <v>152</v>
      </c>
      <c r="K380" s="12"/>
      <c r="L380" s="12"/>
      <c r="M380" s="12" t="s">
        <v>141</v>
      </c>
      <c r="N380" s="12"/>
      <c r="O380" s="12"/>
      <c r="P380" s="12"/>
      <c r="Q380" s="12"/>
      <c r="R380" s="12"/>
      <c r="S380" s="12"/>
      <c r="T380" s="12"/>
      <c r="U380" s="12"/>
      <c r="V380" s="12"/>
      <c r="W380" s="160"/>
    </row>
    <row r="381" spans="1:23" ht="12.75">
      <c r="A381" s="85"/>
      <c r="B381" s="85"/>
      <c r="C381" s="158"/>
      <c r="D381" s="85"/>
      <c r="E381" s="85"/>
      <c r="F381" s="89"/>
      <c r="G381" s="94"/>
      <c r="H381" s="123"/>
      <c r="J381" s="11" t="s">
        <v>153</v>
      </c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61"/>
    </row>
    <row r="382" spans="1:23" ht="12.75">
      <c r="A382" s="156">
        <v>4</v>
      </c>
      <c r="B382" s="156">
        <v>52943</v>
      </c>
      <c r="C382" s="157" t="s">
        <v>18</v>
      </c>
      <c r="D382" s="156"/>
      <c r="E382" s="156" t="s">
        <v>80</v>
      </c>
      <c r="F382" s="88">
        <v>27</v>
      </c>
      <c r="G382" s="143" t="s">
        <v>144</v>
      </c>
      <c r="H382" s="164">
        <v>2003</v>
      </c>
      <c r="J382" s="11" t="s">
        <v>152</v>
      </c>
      <c r="K382" s="12"/>
      <c r="L382" s="12"/>
      <c r="M382" s="12"/>
      <c r="N382" s="12" t="s">
        <v>141</v>
      </c>
      <c r="O382" s="12"/>
      <c r="P382" s="12"/>
      <c r="Q382" s="12"/>
      <c r="R382" s="12"/>
      <c r="S382" s="12"/>
      <c r="T382" s="12"/>
      <c r="U382" s="12"/>
      <c r="V382" s="12"/>
      <c r="W382" s="160"/>
    </row>
    <row r="383" spans="1:23" ht="12.75">
      <c r="A383" s="85"/>
      <c r="B383" s="85"/>
      <c r="C383" s="158"/>
      <c r="D383" s="85"/>
      <c r="E383" s="85"/>
      <c r="F383" s="89"/>
      <c r="G383" s="143"/>
      <c r="H383" s="164"/>
      <c r="J383" s="11" t="s">
        <v>153</v>
      </c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61"/>
    </row>
    <row r="384" spans="1:23" ht="12.75">
      <c r="A384" s="156">
        <v>5</v>
      </c>
      <c r="B384" s="156">
        <v>53116</v>
      </c>
      <c r="C384" s="157" t="s">
        <v>18</v>
      </c>
      <c r="D384" s="156"/>
      <c r="E384" s="156" t="s">
        <v>82</v>
      </c>
      <c r="F384" s="88">
        <v>21</v>
      </c>
      <c r="G384" s="93" t="s">
        <v>160</v>
      </c>
      <c r="H384" s="122">
        <v>2001</v>
      </c>
      <c r="J384" s="11" t="s">
        <v>152</v>
      </c>
      <c r="K384" s="12"/>
      <c r="L384" s="12"/>
      <c r="M384" s="12"/>
      <c r="N384" s="12"/>
      <c r="O384" s="12" t="s">
        <v>141</v>
      </c>
      <c r="P384" s="12"/>
      <c r="Q384" s="12"/>
      <c r="R384" s="12"/>
      <c r="S384" s="12"/>
      <c r="T384" s="12"/>
      <c r="U384" s="12"/>
      <c r="V384" s="12"/>
      <c r="W384" s="160"/>
    </row>
    <row r="385" spans="1:23" ht="12.75">
      <c r="A385" s="85"/>
      <c r="B385" s="85"/>
      <c r="C385" s="158"/>
      <c r="D385" s="85"/>
      <c r="E385" s="85"/>
      <c r="F385" s="89"/>
      <c r="G385" s="94"/>
      <c r="H385" s="123"/>
      <c r="J385" s="11" t="s">
        <v>153</v>
      </c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61"/>
    </row>
    <row r="386" spans="1:23" ht="12.75">
      <c r="A386" s="156">
        <v>6</v>
      </c>
      <c r="B386" s="156">
        <v>53089</v>
      </c>
      <c r="C386" s="157" t="s">
        <v>18</v>
      </c>
      <c r="D386" s="156"/>
      <c r="E386" s="156" t="s">
        <v>81</v>
      </c>
      <c r="F386" s="88">
        <v>30</v>
      </c>
      <c r="G386" s="143" t="s">
        <v>144</v>
      </c>
      <c r="H386" s="164">
        <v>1991</v>
      </c>
      <c r="J386" s="11" t="s">
        <v>152</v>
      </c>
      <c r="K386" s="12"/>
      <c r="L386" s="12"/>
      <c r="M386" s="12"/>
      <c r="N386" s="12"/>
      <c r="O386" s="12"/>
      <c r="P386" s="12" t="s">
        <v>141</v>
      </c>
      <c r="Q386" s="12"/>
      <c r="R386" s="12"/>
      <c r="S386" s="12"/>
      <c r="T386" s="12"/>
      <c r="U386" s="12"/>
      <c r="V386" s="12"/>
      <c r="W386" s="160"/>
    </row>
    <row r="387" spans="1:23" ht="12.75">
      <c r="A387" s="85"/>
      <c r="B387" s="85"/>
      <c r="C387" s="158"/>
      <c r="D387" s="85"/>
      <c r="E387" s="85"/>
      <c r="F387" s="89"/>
      <c r="G387" s="143"/>
      <c r="H387" s="164"/>
      <c r="J387" s="11" t="s">
        <v>153</v>
      </c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61"/>
    </row>
    <row r="388" spans="1:23" ht="12.75">
      <c r="A388" s="156">
        <v>7</v>
      </c>
      <c r="B388" s="156">
        <v>55307</v>
      </c>
      <c r="C388" s="157" t="s">
        <v>76</v>
      </c>
      <c r="D388" s="156"/>
      <c r="E388" s="156" t="s">
        <v>299</v>
      </c>
      <c r="F388" s="88">
        <v>55</v>
      </c>
      <c r="G388" s="93"/>
      <c r="H388" s="122"/>
      <c r="J388" s="11" t="s">
        <v>152</v>
      </c>
      <c r="K388" s="12"/>
      <c r="L388" s="12"/>
      <c r="M388" s="12"/>
      <c r="N388" s="12"/>
      <c r="O388" s="12"/>
      <c r="P388" s="12"/>
      <c r="Q388" s="12" t="s">
        <v>141</v>
      </c>
      <c r="R388" s="12"/>
      <c r="S388" s="12"/>
      <c r="T388" s="12"/>
      <c r="U388" s="12"/>
      <c r="V388" s="12"/>
      <c r="W388" s="160"/>
    </row>
    <row r="389" spans="1:23" ht="12.75">
      <c r="A389" s="85"/>
      <c r="B389" s="85"/>
      <c r="C389" s="158"/>
      <c r="D389" s="85"/>
      <c r="E389" s="85"/>
      <c r="F389" s="89"/>
      <c r="G389" s="94"/>
      <c r="H389" s="123"/>
      <c r="J389" s="11" t="s">
        <v>153</v>
      </c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61"/>
    </row>
    <row r="390" spans="1:23" ht="12.75">
      <c r="A390" s="156">
        <v>8</v>
      </c>
      <c r="B390" s="156"/>
      <c r="C390" s="157" t="s">
        <v>76</v>
      </c>
      <c r="D390" s="156"/>
      <c r="E390" s="156" t="s">
        <v>374</v>
      </c>
      <c r="F390" s="88">
        <v>55</v>
      </c>
      <c r="G390" s="143"/>
      <c r="H390" s="164"/>
      <c r="J390" s="11" t="s">
        <v>152</v>
      </c>
      <c r="K390" s="12"/>
      <c r="L390" s="12"/>
      <c r="M390" s="12"/>
      <c r="N390" s="12"/>
      <c r="O390" s="12"/>
      <c r="P390" s="12"/>
      <c r="Q390" s="12"/>
      <c r="R390" s="12" t="s">
        <v>141</v>
      </c>
      <c r="S390" s="12"/>
      <c r="T390" s="12"/>
      <c r="U390" s="12"/>
      <c r="V390" s="12"/>
      <c r="W390" s="160"/>
    </row>
    <row r="391" spans="1:23" ht="12.75">
      <c r="A391" s="85"/>
      <c r="B391" s="85"/>
      <c r="C391" s="158"/>
      <c r="D391" s="85"/>
      <c r="E391" s="85"/>
      <c r="F391" s="89"/>
      <c r="G391" s="143"/>
      <c r="H391" s="164"/>
      <c r="J391" s="11" t="s">
        <v>153</v>
      </c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61"/>
    </row>
    <row r="392" spans="1:23" ht="12.75">
      <c r="A392" s="156">
        <v>9</v>
      </c>
      <c r="B392" s="156">
        <v>55246</v>
      </c>
      <c r="C392" s="157" t="s">
        <v>74</v>
      </c>
      <c r="D392" s="156"/>
      <c r="E392" s="156" t="s">
        <v>75</v>
      </c>
      <c r="F392" s="88">
        <v>30</v>
      </c>
      <c r="G392" s="93"/>
      <c r="H392" s="122"/>
      <c r="J392" s="11" t="s">
        <v>152</v>
      </c>
      <c r="K392" s="12"/>
      <c r="L392" s="12"/>
      <c r="M392" s="12"/>
      <c r="N392" s="12"/>
      <c r="O392" s="12"/>
      <c r="P392" s="12"/>
      <c r="Q392" s="12"/>
      <c r="R392" s="12"/>
      <c r="S392" s="12" t="s">
        <v>141</v>
      </c>
      <c r="T392" s="12"/>
      <c r="U392" s="12"/>
      <c r="V392" s="12"/>
      <c r="W392" s="160"/>
    </row>
    <row r="393" spans="1:23" ht="12.75">
      <c r="A393" s="85"/>
      <c r="B393" s="85"/>
      <c r="C393" s="158"/>
      <c r="D393" s="85"/>
      <c r="E393" s="85"/>
      <c r="F393" s="89"/>
      <c r="G393" s="94"/>
      <c r="H393" s="123"/>
      <c r="J393" s="11" t="s">
        <v>153</v>
      </c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61"/>
    </row>
    <row r="394" spans="1:23" ht="12.75">
      <c r="A394" s="156">
        <v>10</v>
      </c>
      <c r="B394" s="156">
        <v>5176</v>
      </c>
      <c r="C394" s="157" t="s">
        <v>30</v>
      </c>
      <c r="D394" s="156"/>
      <c r="E394" s="156" t="s">
        <v>96</v>
      </c>
      <c r="F394" s="88">
        <v>15</v>
      </c>
      <c r="G394" s="143" t="s">
        <v>145</v>
      </c>
      <c r="H394" s="164">
        <v>2001</v>
      </c>
      <c r="J394" s="11" t="s">
        <v>152</v>
      </c>
      <c r="K394" s="12"/>
      <c r="L394" s="12"/>
      <c r="M394" s="12"/>
      <c r="N394" s="12"/>
      <c r="O394" s="12"/>
      <c r="P394" s="12"/>
      <c r="Q394" s="12"/>
      <c r="R394" s="12"/>
      <c r="S394" s="12"/>
      <c r="T394" s="12" t="s">
        <v>141</v>
      </c>
      <c r="U394" s="12"/>
      <c r="V394" s="12"/>
      <c r="W394" s="160"/>
    </row>
    <row r="395" spans="1:23" ht="12.75">
      <c r="A395" s="85"/>
      <c r="B395" s="85"/>
      <c r="C395" s="158"/>
      <c r="D395" s="85"/>
      <c r="E395" s="85"/>
      <c r="F395" s="89"/>
      <c r="G395" s="143"/>
      <c r="H395" s="164"/>
      <c r="J395" s="11" t="s">
        <v>153</v>
      </c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61"/>
    </row>
    <row r="396" spans="1:23" ht="12.75">
      <c r="A396" s="156">
        <v>11</v>
      </c>
      <c r="B396" s="156">
        <v>5178</v>
      </c>
      <c r="C396" s="157" t="s">
        <v>30</v>
      </c>
      <c r="D396" s="156"/>
      <c r="E396" s="156" t="s">
        <v>96</v>
      </c>
      <c r="F396" s="88">
        <v>15</v>
      </c>
      <c r="G396" s="93" t="s">
        <v>151</v>
      </c>
      <c r="H396" s="122">
        <v>2001</v>
      </c>
      <c r="J396" s="11" t="s">
        <v>152</v>
      </c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 t="s">
        <v>141</v>
      </c>
      <c r="V396" s="12"/>
      <c r="W396" s="160"/>
    </row>
    <row r="397" spans="1:23" ht="12.75">
      <c r="A397" s="85"/>
      <c r="B397" s="85"/>
      <c r="C397" s="158"/>
      <c r="D397" s="85"/>
      <c r="E397" s="85"/>
      <c r="F397" s="89"/>
      <c r="G397" s="94"/>
      <c r="H397" s="123"/>
      <c r="J397" s="11" t="s">
        <v>153</v>
      </c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61"/>
    </row>
    <row r="398" spans="1:23" ht="12.75">
      <c r="A398" s="156">
        <v>12</v>
      </c>
      <c r="B398" s="156">
        <v>5137</v>
      </c>
      <c r="C398" s="157" t="s">
        <v>30</v>
      </c>
      <c r="D398" s="156"/>
      <c r="E398" s="156" t="s">
        <v>96</v>
      </c>
      <c r="F398" s="88">
        <v>15</v>
      </c>
      <c r="G398" s="143" t="s">
        <v>139</v>
      </c>
      <c r="H398" s="164">
        <v>2000</v>
      </c>
      <c r="J398" s="11" t="s">
        <v>152</v>
      </c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 t="s">
        <v>141</v>
      </c>
      <c r="W398" s="160"/>
    </row>
    <row r="399" spans="1:23" ht="12.75">
      <c r="A399" s="85"/>
      <c r="B399" s="85"/>
      <c r="C399" s="158"/>
      <c r="D399" s="85"/>
      <c r="E399" s="85"/>
      <c r="F399" s="89"/>
      <c r="G399" s="143"/>
      <c r="H399" s="164"/>
      <c r="J399" s="11" t="s">
        <v>153</v>
      </c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61"/>
    </row>
    <row r="400" spans="1:23" ht="12.75">
      <c r="A400" s="156">
        <v>13</v>
      </c>
      <c r="B400" s="156">
        <v>5140</v>
      </c>
      <c r="C400" s="157" t="s">
        <v>30</v>
      </c>
      <c r="D400" s="156"/>
      <c r="E400" s="156" t="s">
        <v>96</v>
      </c>
      <c r="F400" s="88">
        <v>15</v>
      </c>
      <c r="G400" s="93" t="s">
        <v>138</v>
      </c>
      <c r="H400" s="122">
        <v>2000</v>
      </c>
      <c r="J400" s="11" t="s">
        <v>152</v>
      </c>
      <c r="K400" s="12" t="s">
        <v>141</v>
      </c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60"/>
    </row>
    <row r="401" spans="1:23" ht="12.75">
      <c r="A401" s="85"/>
      <c r="B401" s="85"/>
      <c r="C401" s="158"/>
      <c r="D401" s="85"/>
      <c r="E401" s="85"/>
      <c r="F401" s="89"/>
      <c r="G401" s="94"/>
      <c r="H401" s="123"/>
      <c r="J401" s="11" t="s">
        <v>153</v>
      </c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61"/>
    </row>
    <row r="402" spans="1:23" ht="12.75">
      <c r="A402" s="156">
        <v>14</v>
      </c>
      <c r="B402" s="156">
        <v>5141</v>
      </c>
      <c r="C402" s="157" t="s">
        <v>30</v>
      </c>
      <c r="D402" s="156"/>
      <c r="E402" s="156" t="s">
        <v>96</v>
      </c>
      <c r="F402" s="88">
        <v>15</v>
      </c>
      <c r="G402" s="143"/>
      <c r="H402" s="164" t="s">
        <v>308</v>
      </c>
      <c r="J402" s="11" t="s">
        <v>152</v>
      </c>
      <c r="K402" s="12"/>
      <c r="L402" s="12" t="s">
        <v>141</v>
      </c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60"/>
    </row>
    <row r="403" spans="1:23" ht="12.75">
      <c r="A403" s="85"/>
      <c r="B403" s="85"/>
      <c r="C403" s="158"/>
      <c r="D403" s="85"/>
      <c r="E403" s="85"/>
      <c r="F403" s="89"/>
      <c r="G403" s="143"/>
      <c r="H403" s="164"/>
      <c r="J403" s="11" t="s">
        <v>153</v>
      </c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61"/>
    </row>
    <row r="404" spans="1:23" ht="12.75">
      <c r="A404" s="156">
        <v>15</v>
      </c>
      <c r="B404" s="156">
        <v>5142</v>
      </c>
      <c r="C404" s="157" t="s">
        <v>30</v>
      </c>
      <c r="D404" s="156"/>
      <c r="E404" s="156" t="s">
        <v>96</v>
      </c>
      <c r="F404" s="88">
        <v>15</v>
      </c>
      <c r="G404" s="93"/>
      <c r="H404" s="122"/>
      <c r="J404" s="11" t="s">
        <v>152</v>
      </c>
      <c r="K404" s="12"/>
      <c r="L404" s="12"/>
      <c r="M404" s="12" t="s">
        <v>141</v>
      </c>
      <c r="N404" s="12"/>
      <c r="O404" s="12"/>
      <c r="P404" s="12"/>
      <c r="Q404" s="12"/>
      <c r="R404" s="12"/>
      <c r="S404" s="12"/>
      <c r="T404" s="12"/>
      <c r="U404" s="12"/>
      <c r="V404" s="12"/>
      <c r="W404" s="160"/>
    </row>
    <row r="405" spans="1:23" ht="12.75">
      <c r="A405" s="85"/>
      <c r="B405" s="85"/>
      <c r="C405" s="158"/>
      <c r="D405" s="85"/>
      <c r="E405" s="85"/>
      <c r="F405" s="89"/>
      <c r="G405" s="94"/>
      <c r="H405" s="123"/>
      <c r="J405" s="11" t="s">
        <v>153</v>
      </c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61"/>
    </row>
    <row r="406" spans="1:23" ht="12.75">
      <c r="A406" s="156">
        <v>16</v>
      </c>
      <c r="B406" s="156">
        <v>54621</v>
      </c>
      <c r="C406" s="157" t="s">
        <v>30</v>
      </c>
      <c r="D406" s="156"/>
      <c r="E406" s="156" t="s">
        <v>96</v>
      </c>
      <c r="F406" s="88">
        <v>15</v>
      </c>
      <c r="G406" s="143"/>
      <c r="H406" s="164"/>
      <c r="J406" s="11" t="s">
        <v>152</v>
      </c>
      <c r="K406" s="12"/>
      <c r="L406" s="12"/>
      <c r="M406" s="12"/>
      <c r="N406" s="12" t="s">
        <v>141</v>
      </c>
      <c r="O406" s="12"/>
      <c r="P406" s="12"/>
      <c r="Q406" s="12"/>
      <c r="R406" s="12"/>
      <c r="S406" s="12"/>
      <c r="T406" s="12"/>
      <c r="U406" s="12"/>
      <c r="V406" s="12"/>
      <c r="W406" s="160"/>
    </row>
    <row r="407" spans="1:23" ht="12.75">
      <c r="A407" s="85"/>
      <c r="B407" s="85"/>
      <c r="C407" s="158"/>
      <c r="D407" s="85"/>
      <c r="E407" s="85"/>
      <c r="F407" s="89"/>
      <c r="G407" s="143"/>
      <c r="H407" s="164"/>
      <c r="J407" s="11" t="s">
        <v>153</v>
      </c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61"/>
    </row>
    <row r="408" spans="1:23" ht="12.75">
      <c r="A408" s="156">
        <v>17</v>
      </c>
      <c r="B408" s="156">
        <v>54620</v>
      </c>
      <c r="C408" s="157" t="s">
        <v>30</v>
      </c>
      <c r="D408" s="156"/>
      <c r="E408" s="156" t="s">
        <v>96</v>
      </c>
      <c r="F408" s="88">
        <v>15</v>
      </c>
      <c r="G408" s="93"/>
      <c r="H408" s="122"/>
      <c r="J408" s="11" t="s">
        <v>152</v>
      </c>
      <c r="K408" s="12"/>
      <c r="L408" s="12"/>
      <c r="M408" s="12"/>
      <c r="N408" s="12"/>
      <c r="O408" s="12" t="s">
        <v>141</v>
      </c>
      <c r="P408" s="12"/>
      <c r="Q408" s="12"/>
      <c r="R408" s="12"/>
      <c r="S408" s="12"/>
      <c r="T408" s="12"/>
      <c r="U408" s="12"/>
      <c r="V408" s="12"/>
      <c r="W408" s="160"/>
    </row>
    <row r="409" spans="1:23" ht="12.75">
      <c r="A409" s="85"/>
      <c r="B409" s="85"/>
      <c r="C409" s="158"/>
      <c r="D409" s="85"/>
      <c r="E409" s="85"/>
      <c r="F409" s="89"/>
      <c r="G409" s="94"/>
      <c r="H409" s="123"/>
      <c r="J409" s="11" t="s">
        <v>153</v>
      </c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61"/>
    </row>
    <row r="410" spans="1:23" ht="12.75">
      <c r="A410" s="156">
        <v>18</v>
      </c>
      <c r="B410" s="156">
        <v>53649</v>
      </c>
      <c r="C410" s="157" t="s">
        <v>30</v>
      </c>
      <c r="D410" s="156"/>
      <c r="E410" s="156" t="s">
        <v>97</v>
      </c>
      <c r="F410" s="88">
        <v>20</v>
      </c>
      <c r="G410" s="143" t="s">
        <v>144</v>
      </c>
      <c r="H410" s="164">
        <v>2000</v>
      </c>
      <c r="J410" s="11" t="s">
        <v>152</v>
      </c>
      <c r="K410" s="12"/>
      <c r="L410" s="12"/>
      <c r="M410" s="12"/>
      <c r="N410" s="12"/>
      <c r="O410" s="12"/>
      <c r="P410" s="12" t="s">
        <v>141</v>
      </c>
      <c r="Q410" s="12"/>
      <c r="R410" s="12"/>
      <c r="S410" s="12"/>
      <c r="T410" s="12"/>
      <c r="U410" s="12"/>
      <c r="V410" s="12"/>
      <c r="W410" s="160"/>
    </row>
    <row r="411" spans="1:23" ht="12.75">
      <c r="A411" s="85"/>
      <c r="B411" s="85"/>
      <c r="C411" s="158"/>
      <c r="D411" s="85"/>
      <c r="E411" s="85"/>
      <c r="F411" s="89"/>
      <c r="G411" s="143"/>
      <c r="H411" s="164"/>
      <c r="J411" s="11" t="s">
        <v>153</v>
      </c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61"/>
    </row>
    <row r="412" spans="1:23" ht="12.75">
      <c r="A412" s="156">
        <v>19</v>
      </c>
      <c r="B412" s="156">
        <v>53687</v>
      </c>
      <c r="C412" s="157" t="s">
        <v>30</v>
      </c>
      <c r="D412" s="156"/>
      <c r="E412" s="156" t="s">
        <v>97</v>
      </c>
      <c r="F412" s="88">
        <v>20</v>
      </c>
      <c r="G412" s="93" t="s">
        <v>143</v>
      </c>
      <c r="H412" s="122">
        <v>2003</v>
      </c>
      <c r="J412" s="11" t="s">
        <v>152</v>
      </c>
      <c r="K412" s="12"/>
      <c r="L412" s="12"/>
      <c r="M412" s="12"/>
      <c r="N412" s="12"/>
      <c r="O412" s="12"/>
      <c r="P412" s="12"/>
      <c r="Q412" s="12" t="s">
        <v>141</v>
      </c>
      <c r="R412" s="12"/>
      <c r="S412" s="12"/>
      <c r="T412" s="12"/>
      <c r="U412" s="12"/>
      <c r="V412" s="12"/>
      <c r="W412" s="160"/>
    </row>
    <row r="413" spans="1:23" ht="12.75">
      <c r="A413" s="85"/>
      <c r="B413" s="85"/>
      <c r="C413" s="158"/>
      <c r="D413" s="85"/>
      <c r="E413" s="85"/>
      <c r="F413" s="89"/>
      <c r="G413" s="94"/>
      <c r="H413" s="123"/>
      <c r="J413" s="11" t="s">
        <v>153</v>
      </c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61"/>
    </row>
    <row r="414" spans="1:23" ht="12.75">
      <c r="A414" s="156">
        <v>20</v>
      </c>
      <c r="B414" s="156">
        <v>53688</v>
      </c>
      <c r="C414" s="157" t="s">
        <v>30</v>
      </c>
      <c r="D414" s="156"/>
      <c r="E414" s="156" t="s">
        <v>97</v>
      </c>
      <c r="F414" s="88">
        <v>20</v>
      </c>
      <c r="G414" s="143"/>
      <c r="H414" s="164"/>
      <c r="J414" s="11" t="s">
        <v>152</v>
      </c>
      <c r="K414" s="12"/>
      <c r="L414" s="12"/>
      <c r="M414" s="12"/>
      <c r="N414" s="12"/>
      <c r="O414" s="12"/>
      <c r="P414" s="12"/>
      <c r="Q414" s="12"/>
      <c r="R414" s="12" t="s">
        <v>141</v>
      </c>
      <c r="S414" s="12"/>
      <c r="T414" s="12"/>
      <c r="U414" s="12"/>
      <c r="V414" s="12"/>
      <c r="W414" s="160"/>
    </row>
    <row r="415" spans="1:23" ht="12.75">
      <c r="A415" s="85"/>
      <c r="B415" s="85"/>
      <c r="C415" s="158"/>
      <c r="D415" s="85"/>
      <c r="E415" s="85"/>
      <c r="F415" s="89"/>
      <c r="G415" s="143"/>
      <c r="H415" s="164"/>
      <c r="J415" s="11" t="s">
        <v>153</v>
      </c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61"/>
    </row>
    <row r="416" spans="1:23" ht="12.75">
      <c r="A416" s="156">
        <v>21</v>
      </c>
      <c r="B416" s="156">
        <v>5173</v>
      </c>
      <c r="C416" s="157" t="s">
        <v>90</v>
      </c>
      <c r="D416" s="156"/>
      <c r="E416" s="156" t="s">
        <v>93</v>
      </c>
      <c r="F416" s="88">
        <v>35</v>
      </c>
      <c r="G416" s="93" t="s">
        <v>160</v>
      </c>
      <c r="H416" s="122">
        <v>2004</v>
      </c>
      <c r="J416" s="11" t="s">
        <v>152</v>
      </c>
      <c r="K416" s="12"/>
      <c r="L416" s="12"/>
      <c r="M416" s="12"/>
      <c r="N416" s="12"/>
      <c r="O416" s="12"/>
      <c r="P416" s="12"/>
      <c r="Q416" s="12"/>
      <c r="R416" s="12"/>
      <c r="S416" s="12" t="s">
        <v>141</v>
      </c>
      <c r="T416" s="12"/>
      <c r="U416" s="12"/>
      <c r="V416" s="12"/>
      <c r="W416" s="160"/>
    </row>
    <row r="417" spans="1:23" ht="12.75">
      <c r="A417" s="85"/>
      <c r="B417" s="85"/>
      <c r="C417" s="158"/>
      <c r="D417" s="85"/>
      <c r="E417" s="85"/>
      <c r="F417" s="89"/>
      <c r="G417" s="94"/>
      <c r="H417" s="123"/>
      <c r="J417" s="11" t="s">
        <v>153</v>
      </c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61"/>
    </row>
    <row r="418" spans="1:23" ht="12.75">
      <c r="A418" s="156">
        <v>22</v>
      </c>
      <c r="B418" s="156">
        <v>54544</v>
      </c>
      <c r="C418" s="157" t="s">
        <v>90</v>
      </c>
      <c r="D418" s="156"/>
      <c r="E418" s="156" t="s">
        <v>91</v>
      </c>
      <c r="F418" s="88">
        <v>40</v>
      </c>
      <c r="G418" s="143" t="s">
        <v>159</v>
      </c>
      <c r="H418" s="164">
        <v>2004</v>
      </c>
      <c r="J418" s="11" t="s">
        <v>152</v>
      </c>
      <c r="K418" s="12"/>
      <c r="L418" s="12"/>
      <c r="M418" s="12"/>
      <c r="N418" s="12"/>
      <c r="O418" s="12"/>
      <c r="P418" s="12"/>
      <c r="Q418" s="12"/>
      <c r="R418" s="12"/>
      <c r="S418" s="12"/>
      <c r="T418" s="12" t="s">
        <v>141</v>
      </c>
      <c r="U418" s="12"/>
      <c r="V418" s="12"/>
      <c r="W418" s="160"/>
    </row>
    <row r="419" spans="1:23" ht="12.75">
      <c r="A419" s="85"/>
      <c r="B419" s="85"/>
      <c r="C419" s="158"/>
      <c r="D419" s="85"/>
      <c r="E419" s="85"/>
      <c r="F419" s="89"/>
      <c r="G419" s="143"/>
      <c r="H419" s="164"/>
      <c r="J419" s="11" t="s">
        <v>153</v>
      </c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61"/>
    </row>
    <row r="420" spans="1:23" ht="12.75">
      <c r="A420" s="156">
        <v>23</v>
      </c>
      <c r="B420" s="156">
        <v>53822</v>
      </c>
      <c r="C420" s="157" t="s">
        <v>90</v>
      </c>
      <c r="D420" s="156"/>
      <c r="E420" s="156" t="s">
        <v>91</v>
      </c>
      <c r="F420" s="88">
        <v>40</v>
      </c>
      <c r="G420" s="93" t="s">
        <v>139</v>
      </c>
      <c r="H420" s="122">
        <v>2001</v>
      </c>
      <c r="J420" s="20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20"/>
    </row>
    <row r="421" spans="1:23" ht="12.75">
      <c r="A421" s="85"/>
      <c r="B421" s="85"/>
      <c r="C421" s="158"/>
      <c r="D421" s="85"/>
      <c r="E421" s="85"/>
      <c r="F421" s="89"/>
      <c r="G421" s="94"/>
      <c r="H421" s="123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</row>
    <row r="422" spans="1:23" ht="12.75">
      <c r="A422" s="156">
        <v>24</v>
      </c>
      <c r="B422" s="156">
        <v>52058</v>
      </c>
      <c r="C422" s="157" t="s">
        <v>90</v>
      </c>
      <c r="D422" s="156"/>
      <c r="E422" s="156" t="s">
        <v>91</v>
      </c>
      <c r="F422" s="88">
        <v>40</v>
      </c>
      <c r="G422" s="143" t="s">
        <v>318</v>
      </c>
      <c r="H422" s="164">
        <v>2002</v>
      </c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</row>
    <row r="423" spans="1:23" ht="12.75">
      <c r="A423" s="85"/>
      <c r="B423" s="85"/>
      <c r="C423" s="158"/>
      <c r="D423" s="85"/>
      <c r="E423" s="85"/>
      <c r="F423" s="89"/>
      <c r="G423" s="94"/>
      <c r="H423" s="1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</row>
    <row r="424" spans="10:23" ht="12.75"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</row>
    <row r="425" spans="1:23" ht="12.75">
      <c r="A425" s="6">
        <v>16</v>
      </c>
      <c r="C425" s="6"/>
      <c r="W425" s="6">
        <v>37</v>
      </c>
    </row>
    <row r="426" ht="20.25" customHeight="1">
      <c r="C426" s="6"/>
    </row>
    <row r="427" ht="13.5" thickBot="1">
      <c r="C427" s="6"/>
    </row>
    <row r="428" spans="1:23" ht="30" customHeight="1" thickBot="1">
      <c r="A428" s="110" t="s">
        <v>131</v>
      </c>
      <c r="B428" s="110" t="s">
        <v>126</v>
      </c>
      <c r="C428" s="110" t="s">
        <v>132</v>
      </c>
      <c r="D428" s="110" t="s">
        <v>133</v>
      </c>
      <c r="E428" s="110" t="s">
        <v>0</v>
      </c>
      <c r="F428" s="110" t="s">
        <v>134</v>
      </c>
      <c r="G428" s="108" t="s">
        <v>286</v>
      </c>
      <c r="H428" s="80"/>
      <c r="J428" s="110" t="s">
        <v>135</v>
      </c>
      <c r="K428" s="162" t="s">
        <v>287</v>
      </c>
      <c r="L428" s="163"/>
      <c r="M428" s="163"/>
      <c r="N428" s="163"/>
      <c r="O428" s="163"/>
      <c r="P428" s="163"/>
      <c r="Q428" s="163"/>
      <c r="R428" s="163"/>
      <c r="S428" s="163"/>
      <c r="T428" s="163"/>
      <c r="U428" s="163"/>
      <c r="V428" s="163"/>
      <c r="W428" s="110" t="s">
        <v>136</v>
      </c>
    </row>
    <row r="429" spans="1:23" ht="13.5" thickBot="1">
      <c r="A429" s="111"/>
      <c r="B429" s="111"/>
      <c r="C429" s="111"/>
      <c r="D429" s="111"/>
      <c r="E429" s="111"/>
      <c r="F429" s="111"/>
      <c r="G429" s="109"/>
      <c r="H429" s="144"/>
      <c r="J429" s="111"/>
      <c r="K429" s="9">
        <v>1</v>
      </c>
      <c r="L429" s="10">
        <v>2</v>
      </c>
      <c r="M429" s="10">
        <v>3</v>
      </c>
      <c r="N429" s="10">
        <v>4</v>
      </c>
      <c r="O429" s="10">
        <v>5</v>
      </c>
      <c r="P429" s="10">
        <v>6</v>
      </c>
      <c r="Q429" s="10">
        <v>7</v>
      </c>
      <c r="R429" s="10">
        <v>8</v>
      </c>
      <c r="S429" s="10">
        <v>9</v>
      </c>
      <c r="T429" s="10">
        <v>10</v>
      </c>
      <c r="U429" s="10">
        <v>11</v>
      </c>
      <c r="V429" s="10">
        <v>12</v>
      </c>
      <c r="W429" s="111"/>
    </row>
    <row r="430" spans="1:23" ht="12.75">
      <c r="A430" s="156">
        <v>25</v>
      </c>
      <c r="B430" s="156">
        <v>55286</v>
      </c>
      <c r="C430" s="157" t="s">
        <v>166</v>
      </c>
      <c r="D430" s="156"/>
      <c r="E430" s="156" t="s">
        <v>375</v>
      </c>
      <c r="F430" s="88">
        <v>8</v>
      </c>
      <c r="G430" s="143"/>
      <c r="H430" s="164"/>
      <c r="J430" s="11" t="s">
        <v>152</v>
      </c>
      <c r="K430" s="12" t="s">
        <v>141</v>
      </c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60"/>
    </row>
    <row r="431" spans="1:23" ht="12.75">
      <c r="A431" s="85"/>
      <c r="B431" s="85"/>
      <c r="C431" s="158"/>
      <c r="D431" s="85"/>
      <c r="E431" s="85"/>
      <c r="F431" s="89"/>
      <c r="G431" s="143"/>
      <c r="H431" s="164"/>
      <c r="J431" s="11" t="s">
        <v>153</v>
      </c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61"/>
    </row>
    <row r="432" spans="1:23" ht="12.75">
      <c r="A432" s="156">
        <v>26</v>
      </c>
      <c r="B432" s="156">
        <v>55287</v>
      </c>
      <c r="C432" s="157" t="s">
        <v>166</v>
      </c>
      <c r="D432" s="156"/>
      <c r="E432" s="156" t="s">
        <v>375</v>
      </c>
      <c r="F432" s="88">
        <v>8</v>
      </c>
      <c r="G432" s="93"/>
      <c r="H432" s="122"/>
      <c r="J432" s="11" t="s">
        <v>152</v>
      </c>
      <c r="K432" s="12"/>
      <c r="L432" s="12" t="s">
        <v>141</v>
      </c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60"/>
    </row>
    <row r="433" spans="1:23" ht="12.75">
      <c r="A433" s="85"/>
      <c r="B433" s="85"/>
      <c r="C433" s="158"/>
      <c r="D433" s="85"/>
      <c r="E433" s="85"/>
      <c r="F433" s="89"/>
      <c r="G433" s="94"/>
      <c r="H433" s="123"/>
      <c r="J433" s="11" t="s">
        <v>153</v>
      </c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61"/>
    </row>
    <row r="434" spans="1:23" ht="12.75">
      <c r="A434" s="156">
        <v>27</v>
      </c>
      <c r="B434" s="156">
        <v>55300</v>
      </c>
      <c r="C434" s="157" t="s">
        <v>166</v>
      </c>
      <c r="D434" s="156"/>
      <c r="E434" s="156" t="s">
        <v>375</v>
      </c>
      <c r="F434" s="88">
        <v>8</v>
      </c>
      <c r="G434" s="143"/>
      <c r="H434" s="164"/>
      <c r="J434" s="11" t="s">
        <v>152</v>
      </c>
      <c r="K434" s="12"/>
      <c r="L434" s="12"/>
      <c r="M434" s="12" t="s">
        <v>141</v>
      </c>
      <c r="N434" s="12"/>
      <c r="O434" s="12"/>
      <c r="P434" s="12"/>
      <c r="Q434" s="12"/>
      <c r="R434" s="12"/>
      <c r="S434" s="12"/>
      <c r="T434" s="12"/>
      <c r="U434" s="12"/>
      <c r="V434" s="12"/>
      <c r="W434" s="160"/>
    </row>
    <row r="435" spans="1:23" ht="12.75">
      <c r="A435" s="85"/>
      <c r="B435" s="85"/>
      <c r="C435" s="158"/>
      <c r="D435" s="85"/>
      <c r="E435" s="85"/>
      <c r="F435" s="89"/>
      <c r="G435" s="143"/>
      <c r="H435" s="164"/>
      <c r="J435" s="11" t="s">
        <v>153</v>
      </c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61"/>
    </row>
    <row r="436" spans="1:23" ht="12.75">
      <c r="A436" s="156">
        <v>28</v>
      </c>
      <c r="B436" s="156">
        <v>55301</v>
      </c>
      <c r="C436" s="157" t="s">
        <v>166</v>
      </c>
      <c r="D436" s="156"/>
      <c r="E436" s="156" t="s">
        <v>375</v>
      </c>
      <c r="F436" s="88">
        <v>8</v>
      </c>
      <c r="G436" s="93"/>
      <c r="H436" s="122"/>
      <c r="J436" s="11" t="s">
        <v>152</v>
      </c>
      <c r="K436" s="12"/>
      <c r="L436" s="12"/>
      <c r="M436" s="12"/>
      <c r="N436" s="12" t="s">
        <v>141</v>
      </c>
      <c r="O436" s="12"/>
      <c r="P436" s="12"/>
      <c r="Q436" s="12"/>
      <c r="R436" s="12"/>
      <c r="S436" s="12"/>
      <c r="T436" s="12"/>
      <c r="U436" s="12"/>
      <c r="V436" s="12"/>
      <c r="W436" s="160"/>
    </row>
    <row r="437" spans="1:23" ht="12.75">
      <c r="A437" s="85"/>
      <c r="B437" s="85"/>
      <c r="C437" s="158"/>
      <c r="D437" s="85"/>
      <c r="E437" s="85"/>
      <c r="F437" s="89"/>
      <c r="G437" s="94"/>
      <c r="H437" s="123"/>
      <c r="J437" s="11" t="s">
        <v>153</v>
      </c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61"/>
    </row>
    <row r="438" spans="1:23" ht="12.75">
      <c r="A438" s="156">
        <v>29</v>
      </c>
      <c r="B438" s="156">
        <v>55320</v>
      </c>
      <c r="C438" s="157" t="s">
        <v>166</v>
      </c>
      <c r="D438" s="156" t="s">
        <v>376</v>
      </c>
      <c r="E438" s="156">
        <v>1611</v>
      </c>
      <c r="F438" s="88">
        <v>8</v>
      </c>
      <c r="G438" s="93"/>
      <c r="H438" s="122"/>
      <c r="J438" s="11" t="s">
        <v>152</v>
      </c>
      <c r="K438" s="12"/>
      <c r="L438" s="12"/>
      <c r="M438" s="12"/>
      <c r="N438" s="12"/>
      <c r="O438" s="12" t="s">
        <v>141</v>
      </c>
      <c r="P438" s="12"/>
      <c r="Q438" s="12"/>
      <c r="R438" s="12"/>
      <c r="S438" s="12"/>
      <c r="T438" s="12"/>
      <c r="U438" s="12"/>
      <c r="V438" s="12"/>
      <c r="W438" s="160"/>
    </row>
    <row r="439" spans="1:23" ht="12.75">
      <c r="A439" s="85"/>
      <c r="B439" s="85"/>
      <c r="C439" s="158"/>
      <c r="D439" s="85"/>
      <c r="E439" s="85"/>
      <c r="F439" s="89"/>
      <c r="G439" s="94"/>
      <c r="H439" s="123"/>
      <c r="J439" s="11" t="s">
        <v>153</v>
      </c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61"/>
    </row>
    <row r="440" spans="1:23" ht="12.75" customHeight="1">
      <c r="A440" s="156">
        <v>30</v>
      </c>
      <c r="B440" s="156">
        <v>55321</v>
      </c>
      <c r="C440" s="157" t="s">
        <v>166</v>
      </c>
      <c r="D440" s="156" t="s">
        <v>376</v>
      </c>
      <c r="E440" s="156">
        <v>1611</v>
      </c>
      <c r="F440" s="88">
        <v>8</v>
      </c>
      <c r="G440" s="93"/>
      <c r="H440" s="122"/>
      <c r="J440" s="11" t="s">
        <v>152</v>
      </c>
      <c r="K440" s="12"/>
      <c r="L440" s="12"/>
      <c r="M440" s="12"/>
      <c r="N440" s="12"/>
      <c r="O440" s="12"/>
      <c r="P440" s="12" t="s">
        <v>141</v>
      </c>
      <c r="Q440" s="12"/>
      <c r="R440" s="12"/>
      <c r="S440" s="12"/>
      <c r="T440" s="12"/>
      <c r="U440" s="12"/>
      <c r="V440" s="12"/>
      <c r="W440" s="160"/>
    </row>
    <row r="441" spans="1:23" ht="12.75">
      <c r="A441" s="85"/>
      <c r="B441" s="85"/>
      <c r="C441" s="158"/>
      <c r="D441" s="85"/>
      <c r="E441" s="85"/>
      <c r="F441" s="89"/>
      <c r="G441" s="94"/>
      <c r="H441" s="123"/>
      <c r="J441" s="11" t="s">
        <v>153</v>
      </c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61"/>
    </row>
    <row r="442" spans="1:23" ht="12.75" customHeight="1">
      <c r="A442" s="156">
        <v>31</v>
      </c>
      <c r="B442" s="156">
        <v>55322</v>
      </c>
      <c r="C442" s="157" t="s">
        <v>166</v>
      </c>
      <c r="D442" s="156" t="s">
        <v>376</v>
      </c>
      <c r="E442" s="156">
        <v>1611</v>
      </c>
      <c r="F442" s="88">
        <v>8</v>
      </c>
      <c r="G442" s="93"/>
      <c r="H442" s="122"/>
      <c r="J442" s="11" t="s">
        <v>152</v>
      </c>
      <c r="K442" s="12"/>
      <c r="L442" s="12"/>
      <c r="M442" s="12"/>
      <c r="N442" s="12"/>
      <c r="O442" s="12"/>
      <c r="P442" s="12"/>
      <c r="Q442" s="12" t="s">
        <v>141</v>
      </c>
      <c r="R442" s="12"/>
      <c r="S442" s="12"/>
      <c r="T442" s="12"/>
      <c r="U442" s="12"/>
      <c r="V442" s="12"/>
      <c r="W442" s="160"/>
    </row>
    <row r="443" spans="1:23" ht="12.75">
      <c r="A443" s="85"/>
      <c r="B443" s="85"/>
      <c r="C443" s="158"/>
      <c r="D443" s="85"/>
      <c r="E443" s="85"/>
      <c r="F443" s="89"/>
      <c r="G443" s="94"/>
      <c r="H443" s="123"/>
      <c r="J443" s="11" t="s">
        <v>153</v>
      </c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61"/>
    </row>
    <row r="444" spans="1:23" ht="12.75" customHeight="1">
      <c r="A444" s="156">
        <v>32</v>
      </c>
      <c r="B444" s="156">
        <v>55323</v>
      </c>
      <c r="C444" s="157" t="s">
        <v>166</v>
      </c>
      <c r="D444" s="156" t="s">
        <v>376</v>
      </c>
      <c r="E444" s="156">
        <v>1611</v>
      </c>
      <c r="F444" s="88">
        <v>8</v>
      </c>
      <c r="G444" s="93"/>
      <c r="H444" s="122"/>
      <c r="J444" s="11" t="s">
        <v>152</v>
      </c>
      <c r="K444" s="12"/>
      <c r="L444" s="12"/>
      <c r="M444" s="12"/>
      <c r="N444" s="12"/>
      <c r="O444" s="12"/>
      <c r="P444" s="12"/>
      <c r="Q444" s="12"/>
      <c r="R444" s="12" t="s">
        <v>141</v>
      </c>
      <c r="S444" s="12"/>
      <c r="T444" s="12"/>
      <c r="U444" s="12"/>
      <c r="V444" s="12"/>
      <c r="W444" s="160"/>
    </row>
    <row r="445" spans="1:23" ht="12.75">
      <c r="A445" s="85"/>
      <c r="B445" s="85"/>
      <c r="C445" s="158"/>
      <c r="D445" s="85"/>
      <c r="E445" s="85"/>
      <c r="F445" s="89"/>
      <c r="G445" s="94"/>
      <c r="H445" s="123"/>
      <c r="J445" s="11" t="s">
        <v>153</v>
      </c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61"/>
    </row>
    <row r="446" spans="1:23" ht="12.75" customHeight="1">
      <c r="A446" s="156">
        <v>33</v>
      </c>
      <c r="B446" s="156">
        <v>55324</v>
      </c>
      <c r="C446" s="157" t="s">
        <v>166</v>
      </c>
      <c r="D446" s="156" t="s">
        <v>376</v>
      </c>
      <c r="E446" s="156">
        <v>1611</v>
      </c>
      <c r="F446" s="88">
        <v>8</v>
      </c>
      <c r="G446" s="93"/>
      <c r="H446" s="122"/>
      <c r="J446" s="11" t="s">
        <v>152</v>
      </c>
      <c r="K446" s="12"/>
      <c r="L446" s="12"/>
      <c r="M446" s="12"/>
      <c r="N446" s="12"/>
      <c r="O446" s="12"/>
      <c r="P446" s="12"/>
      <c r="Q446" s="12"/>
      <c r="R446" s="12"/>
      <c r="S446" s="12" t="s">
        <v>141</v>
      </c>
      <c r="T446" s="12"/>
      <c r="U446" s="12"/>
      <c r="V446" s="12"/>
      <c r="W446" s="160"/>
    </row>
    <row r="447" spans="1:23" ht="12.75">
      <c r="A447" s="85"/>
      <c r="B447" s="85"/>
      <c r="C447" s="158"/>
      <c r="D447" s="85"/>
      <c r="E447" s="85"/>
      <c r="F447" s="89"/>
      <c r="G447" s="94"/>
      <c r="H447" s="123"/>
      <c r="J447" s="11" t="s">
        <v>153</v>
      </c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61"/>
    </row>
    <row r="448" spans="1:23" ht="12.75" customHeight="1">
      <c r="A448" s="156">
        <v>34</v>
      </c>
      <c r="B448" s="156">
        <v>55335</v>
      </c>
      <c r="C448" s="157" t="s">
        <v>166</v>
      </c>
      <c r="D448" s="156" t="s">
        <v>376</v>
      </c>
      <c r="E448" s="156">
        <v>1611</v>
      </c>
      <c r="F448" s="88">
        <v>8</v>
      </c>
      <c r="G448" s="93"/>
      <c r="H448" s="122"/>
      <c r="J448" s="11" t="s">
        <v>152</v>
      </c>
      <c r="K448" s="12"/>
      <c r="L448" s="12"/>
      <c r="M448" s="12"/>
      <c r="N448" s="12"/>
      <c r="O448" s="12"/>
      <c r="P448" s="12"/>
      <c r="Q448" s="12"/>
      <c r="R448" s="12"/>
      <c r="S448" s="12"/>
      <c r="T448" s="12" t="s">
        <v>141</v>
      </c>
      <c r="U448" s="12"/>
      <c r="V448" s="12"/>
      <c r="W448" s="160"/>
    </row>
    <row r="449" spans="1:23" ht="12.75">
      <c r="A449" s="85"/>
      <c r="B449" s="85"/>
      <c r="C449" s="158"/>
      <c r="D449" s="85"/>
      <c r="E449" s="85"/>
      <c r="F449" s="89"/>
      <c r="G449" s="94"/>
      <c r="H449" s="123"/>
      <c r="J449" s="11" t="s">
        <v>153</v>
      </c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61"/>
    </row>
    <row r="450" spans="1:23" ht="12.75" customHeight="1">
      <c r="A450" s="156">
        <v>35</v>
      </c>
      <c r="B450" s="156">
        <v>55336</v>
      </c>
      <c r="C450" s="157" t="s">
        <v>166</v>
      </c>
      <c r="D450" s="156" t="s">
        <v>376</v>
      </c>
      <c r="E450" s="156">
        <v>1611</v>
      </c>
      <c r="F450" s="88">
        <v>8</v>
      </c>
      <c r="G450" s="93"/>
      <c r="H450" s="122"/>
      <c r="J450" s="11" t="s">
        <v>152</v>
      </c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 t="s">
        <v>141</v>
      </c>
      <c r="V450" s="12"/>
      <c r="W450" s="160"/>
    </row>
    <row r="451" spans="1:23" ht="12.75">
      <c r="A451" s="85"/>
      <c r="B451" s="85"/>
      <c r="C451" s="158"/>
      <c r="D451" s="85"/>
      <c r="E451" s="85"/>
      <c r="F451" s="89"/>
      <c r="G451" s="94"/>
      <c r="H451" s="123"/>
      <c r="J451" s="11" t="s">
        <v>153</v>
      </c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61"/>
    </row>
    <row r="452" spans="1:23" ht="12.75" customHeight="1">
      <c r="A452" s="156">
        <v>36</v>
      </c>
      <c r="B452" s="156">
        <v>55337</v>
      </c>
      <c r="C452" s="157" t="s">
        <v>166</v>
      </c>
      <c r="D452" s="156" t="s">
        <v>376</v>
      </c>
      <c r="E452" s="156">
        <v>1611</v>
      </c>
      <c r="F452" s="88">
        <v>8</v>
      </c>
      <c r="G452" s="93"/>
      <c r="H452" s="122"/>
      <c r="J452" s="11" t="s">
        <v>152</v>
      </c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 t="s">
        <v>141</v>
      </c>
      <c r="W452" s="160"/>
    </row>
    <row r="453" spans="1:23" ht="12.75">
      <c r="A453" s="85"/>
      <c r="B453" s="85"/>
      <c r="C453" s="158"/>
      <c r="D453" s="85"/>
      <c r="E453" s="85"/>
      <c r="F453" s="89"/>
      <c r="G453" s="94"/>
      <c r="H453" s="123"/>
      <c r="J453" s="11" t="s">
        <v>153</v>
      </c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61"/>
    </row>
    <row r="454" spans="1:23" ht="12.75" customHeight="1">
      <c r="A454" s="156">
        <v>37</v>
      </c>
      <c r="B454" s="156">
        <v>55338</v>
      </c>
      <c r="C454" s="157" t="s">
        <v>166</v>
      </c>
      <c r="D454" s="156" t="s">
        <v>376</v>
      </c>
      <c r="E454" s="156">
        <v>1611</v>
      </c>
      <c r="F454" s="88">
        <v>8</v>
      </c>
      <c r="G454" s="93"/>
      <c r="H454" s="122"/>
      <c r="J454" s="11" t="s">
        <v>152</v>
      </c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60"/>
    </row>
    <row r="455" spans="1:23" ht="12.75">
      <c r="A455" s="85"/>
      <c r="B455" s="85"/>
      <c r="C455" s="158"/>
      <c r="D455" s="85"/>
      <c r="E455" s="85"/>
      <c r="F455" s="89"/>
      <c r="G455" s="94"/>
      <c r="H455" s="123"/>
      <c r="J455" s="11" t="s">
        <v>153</v>
      </c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61"/>
    </row>
    <row r="456" spans="1:23" ht="12.75" customHeight="1">
      <c r="A456" s="156">
        <v>38</v>
      </c>
      <c r="B456" s="156">
        <v>55339</v>
      </c>
      <c r="C456" s="157" t="s">
        <v>166</v>
      </c>
      <c r="D456" s="156" t="s">
        <v>376</v>
      </c>
      <c r="E456" s="156">
        <v>1611</v>
      </c>
      <c r="F456" s="88">
        <v>8</v>
      </c>
      <c r="G456" s="93"/>
      <c r="H456" s="122"/>
      <c r="J456" s="11" t="s">
        <v>152</v>
      </c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60"/>
    </row>
    <row r="457" spans="1:23" ht="12.75">
      <c r="A457" s="85"/>
      <c r="B457" s="85"/>
      <c r="C457" s="158"/>
      <c r="D457" s="85"/>
      <c r="E457" s="85"/>
      <c r="F457" s="89"/>
      <c r="G457" s="94"/>
      <c r="H457" s="123"/>
      <c r="J457" s="11" t="s">
        <v>153</v>
      </c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61"/>
    </row>
    <row r="458" spans="1:23" ht="12.75" customHeight="1">
      <c r="A458" s="156">
        <v>39</v>
      </c>
      <c r="B458" s="156">
        <v>55340</v>
      </c>
      <c r="C458" s="157" t="s">
        <v>166</v>
      </c>
      <c r="D458" s="156" t="s">
        <v>376</v>
      </c>
      <c r="E458" s="156">
        <v>1611</v>
      </c>
      <c r="F458" s="88">
        <v>8</v>
      </c>
      <c r="G458" s="93"/>
      <c r="H458" s="122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20"/>
    </row>
    <row r="459" spans="1:23" ht="12.75">
      <c r="A459" s="85"/>
      <c r="B459" s="85"/>
      <c r="C459" s="158"/>
      <c r="D459" s="85"/>
      <c r="E459" s="85"/>
      <c r="F459" s="89"/>
      <c r="G459" s="94"/>
      <c r="H459" s="123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20"/>
    </row>
    <row r="460" spans="1:23" ht="12.75" customHeight="1">
      <c r="A460" s="156">
        <v>40</v>
      </c>
      <c r="B460" s="156">
        <v>55341</v>
      </c>
      <c r="C460" s="157" t="s">
        <v>166</v>
      </c>
      <c r="D460" s="156" t="s">
        <v>376</v>
      </c>
      <c r="E460" s="156">
        <v>1611</v>
      </c>
      <c r="F460" s="88">
        <v>8</v>
      </c>
      <c r="G460" s="93"/>
      <c r="H460" s="122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20"/>
    </row>
    <row r="461" spans="1:23" ht="12.75">
      <c r="A461" s="85"/>
      <c r="B461" s="85"/>
      <c r="C461" s="158"/>
      <c r="D461" s="85"/>
      <c r="E461" s="85"/>
      <c r="F461" s="89"/>
      <c r="G461" s="94"/>
      <c r="H461" s="123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20"/>
    </row>
    <row r="462" spans="1:23" ht="12.75" customHeight="1">
      <c r="A462" s="156">
        <v>41</v>
      </c>
      <c r="B462" s="156">
        <v>55342</v>
      </c>
      <c r="C462" s="157" t="s">
        <v>166</v>
      </c>
      <c r="D462" s="156" t="s">
        <v>376</v>
      </c>
      <c r="E462" s="156">
        <v>1611</v>
      </c>
      <c r="F462" s="88">
        <v>8</v>
      </c>
      <c r="G462" s="93"/>
      <c r="H462" s="122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20"/>
    </row>
    <row r="463" spans="1:23" ht="12.75">
      <c r="A463" s="85"/>
      <c r="B463" s="85"/>
      <c r="C463" s="158"/>
      <c r="D463" s="85"/>
      <c r="E463" s="85"/>
      <c r="F463" s="89"/>
      <c r="G463" s="94"/>
      <c r="H463" s="123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20"/>
    </row>
    <row r="464" spans="1:23" ht="12.75" customHeight="1">
      <c r="A464" s="156">
        <v>42</v>
      </c>
      <c r="B464" s="156">
        <v>55343</v>
      </c>
      <c r="C464" s="157" t="s">
        <v>166</v>
      </c>
      <c r="D464" s="156" t="s">
        <v>376</v>
      </c>
      <c r="E464" s="156">
        <v>1611</v>
      </c>
      <c r="F464" s="88">
        <v>8</v>
      </c>
      <c r="G464" s="93"/>
      <c r="H464" s="122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20"/>
    </row>
    <row r="465" spans="1:8" ht="12.75">
      <c r="A465" s="85"/>
      <c r="B465" s="85"/>
      <c r="C465" s="158"/>
      <c r="D465" s="85"/>
      <c r="E465" s="85"/>
      <c r="F465" s="89"/>
      <c r="G465" s="94"/>
      <c r="H465" s="123"/>
    </row>
    <row r="466" spans="1:23" ht="12.75" customHeight="1">
      <c r="A466" s="156">
        <v>43</v>
      </c>
      <c r="B466" s="156">
        <v>55344</v>
      </c>
      <c r="C466" s="157" t="s">
        <v>166</v>
      </c>
      <c r="D466" s="156" t="s">
        <v>376</v>
      </c>
      <c r="E466" s="156">
        <v>1611</v>
      </c>
      <c r="F466" s="88">
        <v>8</v>
      </c>
      <c r="G466" s="93"/>
      <c r="H466" s="122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20"/>
    </row>
    <row r="467" spans="1:23" ht="12.75">
      <c r="A467" s="85"/>
      <c r="B467" s="85"/>
      <c r="C467" s="158"/>
      <c r="D467" s="85"/>
      <c r="E467" s="85"/>
      <c r="F467" s="89"/>
      <c r="G467" s="94"/>
      <c r="H467" s="123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20"/>
    </row>
    <row r="468" spans="1:10" ht="12.75" customHeight="1">
      <c r="A468" s="156">
        <v>44</v>
      </c>
      <c r="B468" s="156">
        <v>55345</v>
      </c>
      <c r="C468" s="157" t="s">
        <v>166</v>
      </c>
      <c r="D468" s="156" t="s">
        <v>376</v>
      </c>
      <c r="E468" s="156">
        <v>1611</v>
      </c>
      <c r="F468" s="88">
        <v>8</v>
      </c>
      <c r="G468" s="93"/>
      <c r="H468" s="122"/>
      <c r="J468" s="6" t="s">
        <v>305</v>
      </c>
    </row>
    <row r="469" spans="1:23" ht="12.75">
      <c r="A469" s="85"/>
      <c r="B469" s="85"/>
      <c r="C469" s="158"/>
      <c r="D469" s="85"/>
      <c r="E469" s="85"/>
      <c r="F469" s="89"/>
      <c r="G469" s="94"/>
      <c r="H469" s="123"/>
      <c r="J469" s="6" t="s">
        <v>306</v>
      </c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20"/>
    </row>
    <row r="470" spans="1:23" ht="12.75" customHeight="1">
      <c r="A470" s="156">
        <v>45</v>
      </c>
      <c r="B470" s="156">
        <v>55346</v>
      </c>
      <c r="C470" s="157" t="s">
        <v>166</v>
      </c>
      <c r="D470" s="156" t="s">
        <v>376</v>
      </c>
      <c r="E470" s="156">
        <v>1611</v>
      </c>
      <c r="F470" s="88">
        <v>8</v>
      </c>
      <c r="G470" s="93"/>
      <c r="H470" s="122"/>
      <c r="J470" s="6" t="s">
        <v>307</v>
      </c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20"/>
    </row>
    <row r="471" spans="1:23" ht="12.75">
      <c r="A471" s="85"/>
      <c r="B471" s="85"/>
      <c r="C471" s="158"/>
      <c r="D471" s="85"/>
      <c r="E471" s="85"/>
      <c r="F471" s="89"/>
      <c r="G471" s="94"/>
      <c r="H471" s="123"/>
      <c r="J471" s="20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20"/>
    </row>
    <row r="472" spans="1:23" ht="12.75" customHeight="1">
      <c r="A472" s="156">
        <v>46</v>
      </c>
      <c r="B472" s="156">
        <v>55347</v>
      </c>
      <c r="C472" s="157" t="s">
        <v>166</v>
      </c>
      <c r="D472" s="156" t="s">
        <v>376</v>
      </c>
      <c r="E472" s="156">
        <v>1611</v>
      </c>
      <c r="F472" s="88">
        <v>8</v>
      </c>
      <c r="G472" s="93"/>
      <c r="H472" s="12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</row>
    <row r="473" spans="1:23" ht="12.75">
      <c r="A473" s="85"/>
      <c r="B473" s="85"/>
      <c r="C473" s="158"/>
      <c r="D473" s="85"/>
      <c r="E473" s="85"/>
      <c r="F473" s="89"/>
      <c r="G473" s="94"/>
      <c r="H473" s="12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</row>
    <row r="474" spans="1:23" ht="12.75" customHeight="1">
      <c r="A474" s="156">
        <v>47</v>
      </c>
      <c r="B474" s="156">
        <v>55348</v>
      </c>
      <c r="C474" s="157" t="s">
        <v>166</v>
      </c>
      <c r="D474" s="156" t="s">
        <v>376</v>
      </c>
      <c r="E474" s="156">
        <v>1611</v>
      </c>
      <c r="F474" s="88">
        <v>8</v>
      </c>
      <c r="G474" s="93"/>
      <c r="H474" s="122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</row>
    <row r="475" spans="1:23" ht="12.75">
      <c r="A475" s="85"/>
      <c r="B475" s="85"/>
      <c r="C475" s="158"/>
      <c r="D475" s="85"/>
      <c r="E475" s="85"/>
      <c r="F475" s="89"/>
      <c r="G475" s="94"/>
      <c r="H475" s="123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</row>
    <row r="476" spans="1:23" ht="12.75" customHeight="1">
      <c r="A476" s="156">
        <v>48</v>
      </c>
      <c r="B476" s="156">
        <v>55349</v>
      </c>
      <c r="C476" s="157" t="s">
        <v>166</v>
      </c>
      <c r="D476" s="156" t="s">
        <v>376</v>
      </c>
      <c r="E476" s="156">
        <v>1611</v>
      </c>
      <c r="F476" s="88">
        <v>8</v>
      </c>
      <c r="G476" s="93"/>
      <c r="H476" s="122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</row>
    <row r="477" spans="1:23" ht="12.75">
      <c r="A477" s="85"/>
      <c r="B477" s="85"/>
      <c r="C477" s="158"/>
      <c r="D477" s="85"/>
      <c r="E477" s="85"/>
      <c r="F477" s="89"/>
      <c r="G477" s="94"/>
      <c r="H477" s="123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</row>
    <row r="478" spans="1:23" ht="12.75">
      <c r="A478" s="15"/>
      <c r="B478" s="15"/>
      <c r="C478" s="16"/>
      <c r="D478" s="15"/>
      <c r="E478" s="15"/>
      <c r="F478" s="17"/>
      <c r="G478" s="18"/>
      <c r="H478" s="19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</row>
    <row r="479" spans="1:23" ht="12.75">
      <c r="A479" s="6">
        <v>18</v>
      </c>
      <c r="C479" s="6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6">
        <v>35</v>
      </c>
    </row>
    <row r="480" spans="3:22" ht="17.25" customHeight="1">
      <c r="C480" s="6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</row>
    <row r="481" spans="3:22" ht="13.5" thickBot="1">
      <c r="C481" s="6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</row>
    <row r="482" spans="1:23" ht="30" customHeight="1" thickBot="1">
      <c r="A482" s="110" t="s">
        <v>131</v>
      </c>
      <c r="B482" s="110" t="s">
        <v>126</v>
      </c>
      <c r="C482" s="110" t="s">
        <v>132</v>
      </c>
      <c r="D482" s="110" t="s">
        <v>133</v>
      </c>
      <c r="E482" s="110" t="s">
        <v>0</v>
      </c>
      <c r="F482" s="110" t="s">
        <v>134</v>
      </c>
      <c r="G482" s="108" t="s">
        <v>286</v>
      </c>
      <c r="H482" s="80"/>
      <c r="J482" s="110" t="s">
        <v>135</v>
      </c>
      <c r="K482" s="162" t="s">
        <v>287</v>
      </c>
      <c r="L482" s="163"/>
      <c r="M482" s="163"/>
      <c r="N482" s="163"/>
      <c r="O482" s="163"/>
      <c r="P482" s="163"/>
      <c r="Q482" s="163"/>
      <c r="R482" s="163"/>
      <c r="S482" s="163"/>
      <c r="T482" s="163"/>
      <c r="U482" s="163"/>
      <c r="V482" s="165"/>
      <c r="W482" s="110" t="s">
        <v>136</v>
      </c>
    </row>
    <row r="483" spans="1:23" ht="13.5" thickBot="1">
      <c r="A483" s="111"/>
      <c r="B483" s="111"/>
      <c r="C483" s="111"/>
      <c r="D483" s="111"/>
      <c r="E483" s="111"/>
      <c r="F483" s="111"/>
      <c r="G483" s="109"/>
      <c r="H483" s="144"/>
      <c r="J483" s="111"/>
      <c r="K483" s="9">
        <v>1</v>
      </c>
      <c r="L483" s="10">
        <v>2</v>
      </c>
      <c r="M483" s="10">
        <v>3</v>
      </c>
      <c r="N483" s="10">
        <v>4</v>
      </c>
      <c r="O483" s="10">
        <v>5</v>
      </c>
      <c r="P483" s="10">
        <v>6</v>
      </c>
      <c r="Q483" s="10">
        <v>7</v>
      </c>
      <c r="R483" s="10">
        <v>8</v>
      </c>
      <c r="S483" s="10">
        <v>9</v>
      </c>
      <c r="T483" s="10">
        <v>10</v>
      </c>
      <c r="U483" s="10">
        <v>11</v>
      </c>
      <c r="V483" s="10">
        <v>12</v>
      </c>
      <c r="W483" s="111"/>
    </row>
    <row r="484" spans="1:23" ht="12.75">
      <c r="A484" s="156">
        <v>49</v>
      </c>
      <c r="B484" s="156">
        <v>52678</v>
      </c>
      <c r="C484" s="157" t="s">
        <v>296</v>
      </c>
      <c r="D484" s="156"/>
      <c r="E484" s="156"/>
      <c r="F484" s="88">
        <v>14</v>
      </c>
      <c r="G484" s="93" t="s">
        <v>160</v>
      </c>
      <c r="H484" s="122">
        <v>1989</v>
      </c>
      <c r="J484" s="11" t="s">
        <v>152</v>
      </c>
      <c r="K484" s="12" t="s">
        <v>141</v>
      </c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60"/>
    </row>
    <row r="485" spans="1:23" ht="12.75">
      <c r="A485" s="85"/>
      <c r="B485" s="85"/>
      <c r="C485" s="158"/>
      <c r="D485" s="85"/>
      <c r="E485" s="85"/>
      <c r="F485" s="89"/>
      <c r="G485" s="94"/>
      <c r="H485" s="123"/>
      <c r="J485" s="11" t="s">
        <v>153</v>
      </c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61"/>
    </row>
    <row r="486" spans="1:23" ht="12.75">
      <c r="A486" s="156">
        <v>50</v>
      </c>
      <c r="B486" s="156">
        <v>51149</v>
      </c>
      <c r="C486" s="157" t="s">
        <v>107</v>
      </c>
      <c r="D486" s="156"/>
      <c r="E486" s="156" t="s">
        <v>2</v>
      </c>
      <c r="F486" s="88">
        <v>6</v>
      </c>
      <c r="G486" s="93"/>
      <c r="H486" s="122"/>
      <c r="J486" s="11" t="s">
        <v>152</v>
      </c>
      <c r="K486" s="12"/>
      <c r="L486" s="12" t="s">
        <v>141</v>
      </c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60"/>
    </row>
    <row r="487" spans="1:23" ht="12.75">
      <c r="A487" s="85"/>
      <c r="B487" s="85"/>
      <c r="C487" s="158"/>
      <c r="D487" s="85"/>
      <c r="E487" s="85"/>
      <c r="F487" s="89"/>
      <c r="G487" s="94"/>
      <c r="H487" s="123"/>
      <c r="J487" s="11" t="s">
        <v>153</v>
      </c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61"/>
    </row>
    <row r="488" spans="1:23" ht="12.75">
      <c r="A488" s="156">
        <v>51</v>
      </c>
      <c r="B488" s="156">
        <v>54531</v>
      </c>
      <c r="C488" s="157" t="s">
        <v>107</v>
      </c>
      <c r="D488" s="156"/>
      <c r="E488" s="156" t="s">
        <v>2</v>
      </c>
      <c r="F488" s="88">
        <v>6</v>
      </c>
      <c r="G488" s="143"/>
      <c r="H488" s="164"/>
      <c r="J488" s="11" t="s">
        <v>152</v>
      </c>
      <c r="K488" s="12"/>
      <c r="L488" s="12"/>
      <c r="M488" s="12" t="s">
        <v>141</v>
      </c>
      <c r="N488" s="12"/>
      <c r="O488" s="12"/>
      <c r="P488" s="12"/>
      <c r="Q488" s="12"/>
      <c r="R488" s="12"/>
      <c r="S488" s="12"/>
      <c r="T488" s="12"/>
      <c r="U488" s="12"/>
      <c r="V488" s="12"/>
      <c r="W488" s="160"/>
    </row>
    <row r="489" spans="1:23" ht="12.75">
      <c r="A489" s="85"/>
      <c r="B489" s="85"/>
      <c r="C489" s="158"/>
      <c r="D489" s="85"/>
      <c r="E489" s="85"/>
      <c r="F489" s="89"/>
      <c r="G489" s="143"/>
      <c r="H489" s="164"/>
      <c r="J489" s="11" t="s">
        <v>153</v>
      </c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61"/>
    </row>
    <row r="490" spans="1:23" ht="12.75">
      <c r="A490" s="156">
        <v>52</v>
      </c>
      <c r="B490" s="156">
        <v>55304</v>
      </c>
      <c r="C490" s="157" t="s">
        <v>36</v>
      </c>
      <c r="D490" s="156"/>
      <c r="E490" s="156"/>
      <c r="F490" s="88">
        <v>6</v>
      </c>
      <c r="G490" s="143"/>
      <c r="H490" s="164"/>
      <c r="J490" s="11" t="s">
        <v>152</v>
      </c>
      <c r="K490" s="12"/>
      <c r="L490" s="12"/>
      <c r="M490" s="12"/>
      <c r="N490" s="12" t="s">
        <v>141</v>
      </c>
      <c r="O490" s="12"/>
      <c r="P490" s="12"/>
      <c r="Q490" s="12"/>
      <c r="R490" s="12"/>
      <c r="S490" s="12"/>
      <c r="T490" s="12"/>
      <c r="U490" s="12"/>
      <c r="V490" s="12"/>
      <c r="W490" s="160"/>
    </row>
    <row r="491" spans="1:23" ht="12.75">
      <c r="A491" s="85"/>
      <c r="B491" s="85"/>
      <c r="C491" s="158"/>
      <c r="D491" s="85"/>
      <c r="E491" s="85"/>
      <c r="F491" s="89"/>
      <c r="G491" s="94"/>
      <c r="H491" s="123"/>
      <c r="J491" s="11" t="s">
        <v>153</v>
      </c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61"/>
    </row>
    <row r="492" spans="1:23" ht="12.75">
      <c r="A492" s="156"/>
      <c r="B492" s="156"/>
      <c r="C492" s="157"/>
      <c r="D492" s="156"/>
      <c r="E492" s="156"/>
      <c r="F492" s="88"/>
      <c r="G492" s="143"/>
      <c r="H492" s="164"/>
      <c r="J492" s="11" t="s">
        <v>152</v>
      </c>
      <c r="K492" s="12"/>
      <c r="L492" s="12"/>
      <c r="M492" s="12"/>
      <c r="N492" s="12"/>
      <c r="O492" s="12" t="s">
        <v>141</v>
      </c>
      <c r="P492" s="12"/>
      <c r="Q492" s="12"/>
      <c r="R492" s="12"/>
      <c r="S492" s="12"/>
      <c r="T492" s="12"/>
      <c r="U492" s="12"/>
      <c r="V492" s="12"/>
      <c r="W492" s="160"/>
    </row>
    <row r="493" spans="1:23" ht="12.75">
      <c r="A493" s="85"/>
      <c r="B493" s="85"/>
      <c r="C493" s="158"/>
      <c r="D493" s="85"/>
      <c r="E493" s="85"/>
      <c r="F493" s="89"/>
      <c r="G493" s="143"/>
      <c r="H493" s="164"/>
      <c r="J493" s="11" t="s">
        <v>153</v>
      </c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61"/>
    </row>
    <row r="494" spans="1:23" ht="12.75">
      <c r="A494" s="156"/>
      <c r="B494" s="156"/>
      <c r="C494" s="157"/>
      <c r="D494" s="156"/>
      <c r="E494" s="156"/>
      <c r="F494" s="88"/>
      <c r="G494" s="93"/>
      <c r="H494" s="122"/>
      <c r="J494" s="11" t="s">
        <v>152</v>
      </c>
      <c r="K494" s="12"/>
      <c r="L494" s="12"/>
      <c r="M494" s="12"/>
      <c r="N494" s="12"/>
      <c r="O494" s="12"/>
      <c r="P494" s="12" t="s">
        <v>141</v>
      </c>
      <c r="Q494" s="12"/>
      <c r="R494" s="12"/>
      <c r="S494" s="12"/>
      <c r="T494" s="12"/>
      <c r="U494" s="12"/>
      <c r="V494" s="12"/>
      <c r="W494" s="160"/>
    </row>
    <row r="495" spans="1:23" ht="12.75">
      <c r="A495" s="85"/>
      <c r="B495" s="85"/>
      <c r="C495" s="158"/>
      <c r="D495" s="85"/>
      <c r="E495" s="85"/>
      <c r="F495" s="89"/>
      <c r="G495" s="94"/>
      <c r="H495" s="123"/>
      <c r="J495" s="11" t="s">
        <v>153</v>
      </c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61"/>
    </row>
    <row r="496" spans="1:23" ht="12.75">
      <c r="A496" s="156"/>
      <c r="B496" s="156"/>
      <c r="C496" s="157"/>
      <c r="D496" s="156"/>
      <c r="E496" s="156"/>
      <c r="F496" s="88"/>
      <c r="G496" s="143"/>
      <c r="H496" s="164"/>
      <c r="J496" s="11" t="s">
        <v>152</v>
      </c>
      <c r="K496" s="12"/>
      <c r="L496" s="12"/>
      <c r="M496" s="12"/>
      <c r="N496" s="12"/>
      <c r="O496" s="12"/>
      <c r="P496" s="12"/>
      <c r="Q496" s="12" t="s">
        <v>141</v>
      </c>
      <c r="R496" s="12"/>
      <c r="S496" s="12"/>
      <c r="T496" s="12"/>
      <c r="U496" s="12"/>
      <c r="V496" s="12"/>
      <c r="W496" s="160"/>
    </row>
    <row r="497" spans="1:23" ht="12.75">
      <c r="A497" s="85"/>
      <c r="B497" s="85"/>
      <c r="C497" s="158"/>
      <c r="D497" s="85"/>
      <c r="E497" s="85"/>
      <c r="F497" s="89"/>
      <c r="G497" s="143"/>
      <c r="H497" s="164"/>
      <c r="J497" s="11" t="s">
        <v>153</v>
      </c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61"/>
    </row>
    <row r="498" spans="1:23" ht="12.75">
      <c r="A498" s="156"/>
      <c r="B498" s="156"/>
      <c r="C498" s="157"/>
      <c r="D498" s="156"/>
      <c r="E498" s="156"/>
      <c r="F498" s="88"/>
      <c r="G498" s="93"/>
      <c r="H498" s="122"/>
      <c r="J498" s="11" t="s">
        <v>152</v>
      </c>
      <c r="K498" s="12"/>
      <c r="L498" s="12"/>
      <c r="M498" s="12"/>
      <c r="N498" s="12"/>
      <c r="O498" s="12"/>
      <c r="P498" s="12"/>
      <c r="Q498" s="12"/>
      <c r="R498" s="12" t="s">
        <v>141</v>
      </c>
      <c r="S498" s="12"/>
      <c r="T498" s="12"/>
      <c r="U498" s="12"/>
      <c r="V498" s="12"/>
      <c r="W498" s="160"/>
    </row>
    <row r="499" spans="1:23" ht="12.75">
      <c r="A499" s="85"/>
      <c r="B499" s="85"/>
      <c r="C499" s="158"/>
      <c r="D499" s="85"/>
      <c r="E499" s="85"/>
      <c r="F499" s="89"/>
      <c r="G499" s="94"/>
      <c r="H499" s="123"/>
      <c r="J499" s="11" t="s">
        <v>153</v>
      </c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61"/>
    </row>
    <row r="500" spans="1:23" ht="12.75">
      <c r="A500" s="156"/>
      <c r="B500" s="156"/>
      <c r="C500" s="157"/>
      <c r="D500" s="156"/>
      <c r="E500" s="156"/>
      <c r="F500" s="88"/>
      <c r="G500" s="143"/>
      <c r="H500" s="164"/>
      <c r="J500" s="11" t="s">
        <v>152</v>
      </c>
      <c r="K500" s="12"/>
      <c r="L500" s="12"/>
      <c r="M500" s="12"/>
      <c r="N500" s="12"/>
      <c r="O500" s="12"/>
      <c r="P500" s="12"/>
      <c r="Q500" s="12"/>
      <c r="R500" s="12"/>
      <c r="S500" s="12" t="s">
        <v>141</v>
      </c>
      <c r="T500" s="12"/>
      <c r="U500" s="12"/>
      <c r="V500" s="12"/>
      <c r="W500" s="160"/>
    </row>
    <row r="501" spans="1:23" ht="12.75">
      <c r="A501" s="85"/>
      <c r="B501" s="85"/>
      <c r="C501" s="158"/>
      <c r="D501" s="85"/>
      <c r="E501" s="85"/>
      <c r="F501" s="89"/>
      <c r="G501" s="94"/>
      <c r="H501" s="123"/>
      <c r="J501" s="11" t="s">
        <v>153</v>
      </c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61"/>
    </row>
    <row r="502" spans="1:23" ht="12.75">
      <c r="A502" s="156"/>
      <c r="B502" s="156"/>
      <c r="C502" s="157"/>
      <c r="D502" s="156"/>
      <c r="E502" s="156"/>
      <c r="F502" s="88"/>
      <c r="G502" s="143"/>
      <c r="H502" s="164"/>
      <c r="J502" s="11" t="s">
        <v>152</v>
      </c>
      <c r="K502" s="12"/>
      <c r="L502" s="12"/>
      <c r="M502" s="12"/>
      <c r="N502" s="12"/>
      <c r="O502" s="12"/>
      <c r="P502" s="12"/>
      <c r="Q502" s="12"/>
      <c r="R502" s="12"/>
      <c r="S502" s="12"/>
      <c r="T502" s="12" t="s">
        <v>141</v>
      </c>
      <c r="U502" s="12"/>
      <c r="V502" s="12"/>
      <c r="W502" s="160"/>
    </row>
    <row r="503" spans="1:23" ht="12.75">
      <c r="A503" s="85"/>
      <c r="B503" s="85"/>
      <c r="C503" s="158"/>
      <c r="D503" s="85"/>
      <c r="E503" s="85"/>
      <c r="F503" s="89"/>
      <c r="G503" s="94"/>
      <c r="H503" s="123"/>
      <c r="J503" s="11" t="s">
        <v>153</v>
      </c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61"/>
    </row>
    <row r="504" spans="3:23" ht="12.75">
      <c r="C504" s="6"/>
      <c r="J504" s="11" t="s">
        <v>152</v>
      </c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 t="s">
        <v>141</v>
      </c>
      <c r="V504" s="12"/>
      <c r="W504" s="160"/>
    </row>
    <row r="505" spans="3:23" ht="12.75">
      <c r="C505" s="6"/>
      <c r="J505" s="11" t="s">
        <v>153</v>
      </c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61"/>
    </row>
    <row r="506" spans="3:23" ht="12.75">
      <c r="C506" s="6"/>
      <c r="J506" s="11" t="s">
        <v>152</v>
      </c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 t="s">
        <v>141</v>
      </c>
      <c r="W506" s="160"/>
    </row>
    <row r="507" spans="3:23" ht="12.75">
      <c r="C507" s="6"/>
      <c r="J507" s="11" t="s">
        <v>153</v>
      </c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61"/>
    </row>
    <row r="508" spans="3:23" ht="12.75">
      <c r="C508" s="6"/>
      <c r="J508" s="11" t="s">
        <v>152</v>
      </c>
      <c r="K508" s="12" t="s">
        <v>141</v>
      </c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60"/>
    </row>
    <row r="509" spans="3:23" ht="12.75">
      <c r="C509" s="6"/>
      <c r="J509" s="11" t="s">
        <v>153</v>
      </c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61"/>
    </row>
    <row r="510" spans="3:23" ht="12.75">
      <c r="C510" s="6"/>
      <c r="J510" s="11" t="s">
        <v>152</v>
      </c>
      <c r="K510" s="12"/>
      <c r="L510" s="12" t="s">
        <v>141</v>
      </c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60"/>
    </row>
    <row r="511" spans="3:23" ht="12.75">
      <c r="C511" s="6"/>
      <c r="J511" s="11" t="s">
        <v>153</v>
      </c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61"/>
    </row>
    <row r="512" spans="1:23" ht="15.75">
      <c r="A512" s="3" t="s">
        <v>311</v>
      </c>
      <c r="B512" s="15"/>
      <c r="C512" s="16"/>
      <c r="D512" s="15"/>
      <c r="E512" s="15"/>
      <c r="F512" s="17"/>
      <c r="G512" s="18"/>
      <c r="H512" s="19"/>
      <c r="J512" s="11" t="s">
        <v>152</v>
      </c>
      <c r="K512" s="12"/>
      <c r="L512" s="12"/>
      <c r="M512" s="12" t="s">
        <v>141</v>
      </c>
      <c r="N512" s="12"/>
      <c r="O512" s="12"/>
      <c r="P512" s="12"/>
      <c r="Q512" s="12"/>
      <c r="R512" s="12"/>
      <c r="S512" s="12"/>
      <c r="T512" s="12"/>
      <c r="U512" s="12"/>
      <c r="V512" s="12"/>
      <c r="W512" s="160"/>
    </row>
    <row r="513" spans="1:23" ht="15.75">
      <c r="A513" s="3"/>
      <c r="B513" s="15"/>
      <c r="C513" s="16"/>
      <c r="D513" s="15"/>
      <c r="E513" s="15"/>
      <c r="F513" s="17"/>
      <c r="G513" s="18"/>
      <c r="H513" s="19"/>
      <c r="J513" s="11" t="s">
        <v>153</v>
      </c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61"/>
    </row>
    <row r="514" spans="1:23" ht="15.75">
      <c r="A514" s="3" t="s">
        <v>395</v>
      </c>
      <c r="B514" s="15"/>
      <c r="C514" s="16"/>
      <c r="D514" s="15"/>
      <c r="E514" s="15"/>
      <c r="F514" s="17"/>
      <c r="G514" s="18"/>
      <c r="H514" s="19"/>
      <c r="J514" s="11" t="s">
        <v>152</v>
      </c>
      <c r="K514" s="12"/>
      <c r="L514" s="12"/>
      <c r="M514" s="12"/>
      <c r="N514" s="12" t="s">
        <v>141</v>
      </c>
      <c r="O514" s="12"/>
      <c r="P514" s="12"/>
      <c r="Q514" s="12"/>
      <c r="R514" s="12"/>
      <c r="S514" s="12"/>
      <c r="T514" s="12"/>
      <c r="U514" s="12"/>
      <c r="V514" s="12"/>
      <c r="W514" s="160"/>
    </row>
    <row r="515" spans="1:23" ht="15.75">
      <c r="A515" s="3"/>
      <c r="B515" s="15"/>
      <c r="C515" s="16"/>
      <c r="D515" s="15"/>
      <c r="E515" s="15"/>
      <c r="F515" s="17"/>
      <c r="G515" s="18"/>
      <c r="H515" s="19"/>
      <c r="J515" s="11" t="s">
        <v>153</v>
      </c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61"/>
    </row>
    <row r="516" spans="1:23" ht="15.75">
      <c r="A516" s="3"/>
      <c r="B516" s="15"/>
      <c r="C516" s="16"/>
      <c r="D516" s="15"/>
      <c r="E516" s="15"/>
      <c r="F516" s="17"/>
      <c r="G516" s="18"/>
      <c r="H516" s="19"/>
      <c r="J516" s="11" t="s">
        <v>152</v>
      </c>
      <c r="K516" s="12"/>
      <c r="L516" s="12"/>
      <c r="M516" s="12"/>
      <c r="N516" s="12"/>
      <c r="O516" s="12" t="s">
        <v>141</v>
      </c>
      <c r="P516" s="12"/>
      <c r="Q516" s="12"/>
      <c r="R516" s="12"/>
      <c r="S516" s="12"/>
      <c r="T516" s="12"/>
      <c r="U516" s="12"/>
      <c r="V516" s="12"/>
      <c r="W516" s="160"/>
    </row>
    <row r="517" spans="1:23" ht="15.75">
      <c r="A517" s="3"/>
      <c r="B517" s="15"/>
      <c r="C517" s="16"/>
      <c r="D517" s="15"/>
      <c r="E517" s="15"/>
      <c r="F517" s="17"/>
      <c r="G517" s="18"/>
      <c r="H517" s="19"/>
      <c r="J517" s="11" t="s">
        <v>153</v>
      </c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61"/>
    </row>
    <row r="518" spans="1:23" ht="15.75">
      <c r="A518" s="3"/>
      <c r="B518" s="15"/>
      <c r="C518" s="16"/>
      <c r="D518" s="15"/>
      <c r="E518" s="15"/>
      <c r="F518" s="17"/>
      <c r="G518" s="18"/>
      <c r="H518" s="19"/>
      <c r="J518" s="11" t="s">
        <v>152</v>
      </c>
      <c r="K518" s="12"/>
      <c r="L518" s="12"/>
      <c r="M518" s="12"/>
      <c r="N518" s="12"/>
      <c r="O518" s="12"/>
      <c r="P518" s="12" t="s">
        <v>141</v>
      </c>
      <c r="Q518" s="12"/>
      <c r="R518" s="12"/>
      <c r="S518" s="12"/>
      <c r="T518" s="12"/>
      <c r="U518" s="12"/>
      <c r="V518" s="12"/>
      <c r="W518" s="160"/>
    </row>
    <row r="519" spans="1:23" ht="15.75">
      <c r="A519" s="3"/>
      <c r="B519" s="15"/>
      <c r="C519" s="16"/>
      <c r="D519" s="15"/>
      <c r="E519" s="15"/>
      <c r="F519" s="17"/>
      <c r="G519" s="18"/>
      <c r="H519" s="19"/>
      <c r="J519" s="11" t="s">
        <v>153</v>
      </c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61"/>
    </row>
    <row r="520" spans="1:23" ht="15.75">
      <c r="A520" s="3"/>
      <c r="B520" s="15"/>
      <c r="C520" s="16"/>
      <c r="D520" s="15"/>
      <c r="E520" s="15"/>
      <c r="F520" s="17"/>
      <c r="G520" s="18"/>
      <c r="H520" s="19"/>
      <c r="J520" s="11" t="s">
        <v>152</v>
      </c>
      <c r="K520" s="12"/>
      <c r="L520" s="12"/>
      <c r="M520" s="12"/>
      <c r="N520" s="12"/>
      <c r="O520" s="12"/>
      <c r="P520" s="12"/>
      <c r="Q520" s="12" t="s">
        <v>141</v>
      </c>
      <c r="R520" s="12"/>
      <c r="S520" s="12"/>
      <c r="T520" s="12"/>
      <c r="U520" s="12"/>
      <c r="V520" s="12"/>
      <c r="W520" s="160"/>
    </row>
    <row r="521" spans="1:23" ht="18.75" customHeight="1">
      <c r="A521" s="3"/>
      <c r="B521" s="15"/>
      <c r="C521" s="16"/>
      <c r="D521" s="15"/>
      <c r="E521" s="15"/>
      <c r="F521" s="17"/>
      <c r="G521" s="18"/>
      <c r="H521" s="19"/>
      <c r="J521" s="11" t="s">
        <v>153</v>
      </c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61"/>
    </row>
    <row r="522" spans="1:23" ht="15.75">
      <c r="A522" s="3"/>
      <c r="B522" s="15"/>
      <c r="C522" s="16"/>
      <c r="D522" s="15"/>
      <c r="E522" s="15"/>
      <c r="F522" s="17"/>
      <c r="G522" s="18"/>
      <c r="H522" s="19"/>
      <c r="J522" s="11" t="s">
        <v>152</v>
      </c>
      <c r="K522" s="12"/>
      <c r="L522" s="12"/>
      <c r="M522" s="12"/>
      <c r="N522" s="12"/>
      <c r="O522" s="12"/>
      <c r="P522" s="12"/>
      <c r="Q522" s="12"/>
      <c r="R522" s="12" t="s">
        <v>141</v>
      </c>
      <c r="S522" s="12"/>
      <c r="T522" s="12"/>
      <c r="U522" s="12"/>
      <c r="V522" s="12"/>
      <c r="W522" s="160"/>
    </row>
    <row r="523" spans="1:23" ht="15.75">
      <c r="A523" s="3"/>
      <c r="B523" s="15"/>
      <c r="C523" s="16"/>
      <c r="D523" s="15"/>
      <c r="E523" s="15"/>
      <c r="F523" s="17"/>
      <c r="G523" s="18"/>
      <c r="H523" s="19"/>
      <c r="J523" s="11" t="s">
        <v>153</v>
      </c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61"/>
    </row>
    <row r="524" spans="1:23" ht="15.75">
      <c r="A524" s="3"/>
      <c r="B524" s="15"/>
      <c r="C524" s="16"/>
      <c r="D524" s="15"/>
      <c r="E524" s="15"/>
      <c r="F524" s="17"/>
      <c r="G524" s="18"/>
      <c r="H524" s="19"/>
      <c r="J524" s="11" t="s">
        <v>152</v>
      </c>
      <c r="K524" s="12"/>
      <c r="L524" s="12"/>
      <c r="M524" s="12"/>
      <c r="N524" s="12"/>
      <c r="O524" s="12"/>
      <c r="P524" s="12"/>
      <c r="Q524" s="12"/>
      <c r="R524" s="12"/>
      <c r="S524" s="12" t="s">
        <v>141</v>
      </c>
      <c r="T524" s="12"/>
      <c r="U524" s="12"/>
      <c r="V524" s="12"/>
      <c r="W524" s="160"/>
    </row>
    <row r="525" spans="1:23" ht="15.75">
      <c r="A525" s="3"/>
      <c r="B525" s="15"/>
      <c r="C525" s="16"/>
      <c r="D525" s="15"/>
      <c r="E525" s="15"/>
      <c r="F525" s="17"/>
      <c r="G525" s="18"/>
      <c r="H525" s="19"/>
      <c r="J525" s="11" t="s">
        <v>153</v>
      </c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61"/>
    </row>
    <row r="526" spans="1:23" ht="15.75">
      <c r="A526" s="3"/>
      <c r="B526" s="15"/>
      <c r="C526" s="16"/>
      <c r="D526" s="15"/>
      <c r="E526" s="15"/>
      <c r="F526" s="17"/>
      <c r="G526" s="18"/>
      <c r="H526" s="19"/>
      <c r="J526" s="11" t="s">
        <v>152</v>
      </c>
      <c r="K526" s="12"/>
      <c r="L526" s="12"/>
      <c r="M526" s="12"/>
      <c r="N526" s="12"/>
      <c r="O526" s="12"/>
      <c r="P526" s="12"/>
      <c r="Q526" s="12"/>
      <c r="R526" s="12"/>
      <c r="S526" s="12"/>
      <c r="T526" s="12" t="s">
        <v>141</v>
      </c>
      <c r="U526" s="12"/>
      <c r="V526" s="12"/>
      <c r="W526" s="160"/>
    </row>
    <row r="527" spans="3:39" ht="12.75">
      <c r="C527" s="6"/>
      <c r="J527" s="11" t="s">
        <v>153</v>
      </c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61"/>
      <c r="AM527" s="6"/>
    </row>
    <row r="528" spans="3:39" ht="12.75">
      <c r="C528" s="6"/>
      <c r="J528" s="11" t="s">
        <v>152</v>
      </c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 t="s">
        <v>141</v>
      </c>
      <c r="V528" s="12"/>
      <c r="W528" s="160"/>
      <c r="AM528" s="6"/>
    </row>
    <row r="529" spans="3:39" ht="12.75">
      <c r="C529" s="6"/>
      <c r="J529" s="11" t="s">
        <v>153</v>
      </c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61"/>
      <c r="AM529" s="6"/>
    </row>
    <row r="530" spans="1:23" ht="12.75" customHeight="1">
      <c r="A530" s="6">
        <v>20</v>
      </c>
      <c r="C530" s="6"/>
      <c r="J530" s="20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20">
        <v>33</v>
      </c>
    </row>
    <row r="531" spans="2:23" ht="21" customHeight="1">
      <c r="B531" s="2" t="s">
        <v>391</v>
      </c>
      <c r="C531" s="6"/>
      <c r="J531" s="20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20"/>
    </row>
    <row r="532" ht="13.5" thickBot="1">
      <c r="C532" s="6"/>
    </row>
    <row r="533" spans="1:23" ht="30" customHeight="1" thickBot="1">
      <c r="A533" s="110" t="s">
        <v>131</v>
      </c>
      <c r="B533" s="110" t="s">
        <v>126</v>
      </c>
      <c r="C533" s="110" t="s">
        <v>132</v>
      </c>
      <c r="D533" s="110" t="s">
        <v>133</v>
      </c>
      <c r="E533" s="110" t="s">
        <v>0</v>
      </c>
      <c r="F533" s="110" t="s">
        <v>134</v>
      </c>
      <c r="G533" s="108" t="s">
        <v>286</v>
      </c>
      <c r="H533" s="80"/>
      <c r="J533" s="110" t="s">
        <v>135</v>
      </c>
      <c r="K533" s="162" t="s">
        <v>287</v>
      </c>
      <c r="L533" s="163"/>
      <c r="M533" s="163"/>
      <c r="N533" s="163"/>
      <c r="O533" s="163"/>
      <c r="P533" s="163"/>
      <c r="Q533" s="163"/>
      <c r="R533" s="163"/>
      <c r="S533" s="163"/>
      <c r="T533" s="163"/>
      <c r="U533" s="163"/>
      <c r="V533" s="163"/>
      <c r="W533" s="110" t="s">
        <v>136</v>
      </c>
    </row>
    <row r="534" spans="1:23" ht="13.5" thickBot="1">
      <c r="A534" s="111"/>
      <c r="B534" s="111"/>
      <c r="C534" s="111"/>
      <c r="D534" s="111"/>
      <c r="E534" s="111"/>
      <c r="F534" s="111"/>
      <c r="G534" s="109"/>
      <c r="H534" s="144"/>
      <c r="J534" s="111"/>
      <c r="K534" s="9">
        <v>1</v>
      </c>
      <c r="L534" s="10">
        <v>2</v>
      </c>
      <c r="M534" s="10">
        <v>3</v>
      </c>
      <c r="N534" s="10">
        <v>4</v>
      </c>
      <c r="O534" s="10">
        <v>5</v>
      </c>
      <c r="P534" s="10">
        <v>6</v>
      </c>
      <c r="Q534" s="10">
        <v>7</v>
      </c>
      <c r="R534" s="10">
        <v>8</v>
      </c>
      <c r="S534" s="10">
        <v>9</v>
      </c>
      <c r="T534" s="10">
        <v>10</v>
      </c>
      <c r="U534" s="10">
        <v>11</v>
      </c>
      <c r="V534" s="10">
        <v>12</v>
      </c>
      <c r="W534" s="111"/>
    </row>
    <row r="535" spans="1:23" ht="12.75">
      <c r="A535" s="156">
        <v>1</v>
      </c>
      <c r="B535" s="156">
        <v>53146</v>
      </c>
      <c r="C535" s="157" t="s">
        <v>30</v>
      </c>
      <c r="D535" s="156"/>
      <c r="E535" s="156" t="s">
        <v>96</v>
      </c>
      <c r="F535" s="88">
        <v>15</v>
      </c>
      <c r="G535" s="93" t="s">
        <v>159</v>
      </c>
      <c r="H535" s="122">
        <v>1999</v>
      </c>
      <c r="J535" s="11" t="s">
        <v>152</v>
      </c>
      <c r="K535" s="12" t="s">
        <v>141</v>
      </c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60"/>
    </row>
    <row r="536" spans="1:23" ht="12.75" customHeight="1">
      <c r="A536" s="85"/>
      <c r="B536" s="85"/>
      <c r="C536" s="158"/>
      <c r="D536" s="85"/>
      <c r="E536" s="85"/>
      <c r="F536" s="89"/>
      <c r="G536" s="94"/>
      <c r="H536" s="123"/>
      <c r="J536" s="11" t="s">
        <v>153</v>
      </c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61"/>
    </row>
    <row r="537" spans="1:23" ht="12.75">
      <c r="A537" s="156">
        <v>2</v>
      </c>
      <c r="B537" s="156">
        <v>53147</v>
      </c>
      <c r="C537" s="157" t="s">
        <v>30</v>
      </c>
      <c r="D537" s="156"/>
      <c r="E537" s="156" t="s">
        <v>96</v>
      </c>
      <c r="F537" s="88">
        <v>15</v>
      </c>
      <c r="G537" s="143"/>
      <c r="H537" s="164"/>
      <c r="J537" s="11" t="s">
        <v>152</v>
      </c>
      <c r="K537" s="12"/>
      <c r="L537" s="12" t="s">
        <v>141</v>
      </c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60"/>
    </row>
    <row r="538" spans="1:23" ht="12.75">
      <c r="A538" s="85"/>
      <c r="B538" s="85"/>
      <c r="C538" s="158"/>
      <c r="D538" s="85"/>
      <c r="E538" s="85"/>
      <c r="F538" s="89"/>
      <c r="G538" s="143"/>
      <c r="H538" s="164"/>
      <c r="J538" s="11" t="s">
        <v>153</v>
      </c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61"/>
    </row>
    <row r="539" spans="1:23" ht="12.75">
      <c r="A539" s="156">
        <v>3</v>
      </c>
      <c r="B539" s="156">
        <v>53148</v>
      </c>
      <c r="C539" s="157" t="s">
        <v>30</v>
      </c>
      <c r="D539" s="156"/>
      <c r="E539" s="156" t="s">
        <v>96</v>
      </c>
      <c r="F539" s="88">
        <v>15</v>
      </c>
      <c r="G539" s="93"/>
      <c r="H539" s="122"/>
      <c r="J539" s="11" t="s">
        <v>152</v>
      </c>
      <c r="K539" s="12"/>
      <c r="L539" s="12"/>
      <c r="M539" s="12" t="s">
        <v>141</v>
      </c>
      <c r="N539" s="12"/>
      <c r="O539" s="12"/>
      <c r="P539" s="12"/>
      <c r="Q539" s="12"/>
      <c r="R539" s="12"/>
      <c r="S539" s="12"/>
      <c r="T539" s="12"/>
      <c r="U539" s="12"/>
      <c r="V539" s="12"/>
      <c r="W539" s="160"/>
    </row>
    <row r="540" spans="1:23" ht="12.75">
      <c r="A540" s="85"/>
      <c r="B540" s="85"/>
      <c r="C540" s="158"/>
      <c r="D540" s="85"/>
      <c r="E540" s="85"/>
      <c r="F540" s="89"/>
      <c r="G540" s="94"/>
      <c r="H540" s="123"/>
      <c r="J540" s="11" t="s">
        <v>153</v>
      </c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61"/>
    </row>
    <row r="541" spans="1:23" ht="12.75">
      <c r="A541" s="156">
        <v>4</v>
      </c>
      <c r="B541" s="156">
        <v>53178</v>
      </c>
      <c r="C541" s="157" t="s">
        <v>30</v>
      </c>
      <c r="D541" s="156"/>
      <c r="E541" s="156" t="s">
        <v>96</v>
      </c>
      <c r="F541" s="88">
        <v>15</v>
      </c>
      <c r="G541" s="143"/>
      <c r="H541" s="164"/>
      <c r="J541" s="11" t="s">
        <v>152</v>
      </c>
      <c r="K541" s="12"/>
      <c r="L541" s="12"/>
      <c r="M541" s="12"/>
      <c r="N541" s="12" t="s">
        <v>141</v>
      </c>
      <c r="O541" s="12"/>
      <c r="P541" s="12"/>
      <c r="Q541" s="12"/>
      <c r="R541" s="12"/>
      <c r="S541" s="12"/>
      <c r="T541" s="12"/>
      <c r="U541" s="12"/>
      <c r="V541" s="12"/>
      <c r="W541" s="160"/>
    </row>
    <row r="542" spans="1:23" ht="12.75">
      <c r="A542" s="85"/>
      <c r="B542" s="85"/>
      <c r="C542" s="158"/>
      <c r="D542" s="85"/>
      <c r="E542" s="85"/>
      <c r="F542" s="89"/>
      <c r="G542" s="143"/>
      <c r="H542" s="164"/>
      <c r="J542" s="11" t="s">
        <v>153</v>
      </c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61"/>
    </row>
    <row r="543" spans="1:23" ht="12.75">
      <c r="A543" s="156">
        <v>5</v>
      </c>
      <c r="B543" s="156">
        <v>53179</v>
      </c>
      <c r="C543" s="157" t="s">
        <v>30</v>
      </c>
      <c r="D543" s="156"/>
      <c r="E543" s="156" t="s">
        <v>96</v>
      </c>
      <c r="F543" s="88">
        <v>15</v>
      </c>
      <c r="G543" s="93"/>
      <c r="H543" s="122"/>
      <c r="J543" s="11" t="s">
        <v>152</v>
      </c>
      <c r="K543" s="12"/>
      <c r="L543" s="12"/>
      <c r="M543" s="12"/>
      <c r="N543" s="12"/>
      <c r="O543" s="12" t="s">
        <v>141</v>
      </c>
      <c r="P543" s="12"/>
      <c r="Q543" s="12"/>
      <c r="R543" s="12"/>
      <c r="S543" s="12"/>
      <c r="T543" s="12"/>
      <c r="U543" s="12"/>
      <c r="V543" s="12"/>
      <c r="W543" s="160"/>
    </row>
    <row r="544" spans="1:23" ht="12.75">
      <c r="A544" s="85"/>
      <c r="B544" s="85"/>
      <c r="C544" s="158"/>
      <c r="D544" s="85"/>
      <c r="E544" s="85"/>
      <c r="F544" s="89"/>
      <c r="G544" s="94"/>
      <c r="H544" s="123"/>
      <c r="J544" s="11" t="s">
        <v>153</v>
      </c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61"/>
    </row>
    <row r="545" spans="1:23" ht="12.75">
      <c r="A545" s="156">
        <v>6</v>
      </c>
      <c r="B545" s="156">
        <v>53180</v>
      </c>
      <c r="C545" s="157" t="s">
        <v>30</v>
      </c>
      <c r="D545" s="156"/>
      <c r="E545" s="156" t="s">
        <v>96</v>
      </c>
      <c r="F545" s="88">
        <v>15</v>
      </c>
      <c r="G545" s="143"/>
      <c r="H545" s="164"/>
      <c r="J545" s="11" t="s">
        <v>152</v>
      </c>
      <c r="K545" s="12"/>
      <c r="L545" s="12"/>
      <c r="M545" s="12"/>
      <c r="N545" s="12"/>
      <c r="O545" s="12"/>
      <c r="P545" s="12" t="s">
        <v>141</v>
      </c>
      <c r="Q545" s="12"/>
      <c r="R545" s="12"/>
      <c r="S545" s="12"/>
      <c r="T545" s="12"/>
      <c r="U545" s="12"/>
      <c r="V545" s="12"/>
      <c r="W545" s="160"/>
    </row>
    <row r="546" spans="1:23" ht="12.75">
      <c r="A546" s="85"/>
      <c r="B546" s="85"/>
      <c r="C546" s="158"/>
      <c r="D546" s="85"/>
      <c r="E546" s="85"/>
      <c r="F546" s="89"/>
      <c r="G546" s="143"/>
      <c r="H546" s="164"/>
      <c r="J546" s="11" t="s">
        <v>153</v>
      </c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61"/>
    </row>
    <row r="547" spans="1:23" ht="12.75">
      <c r="A547" s="156">
        <v>7</v>
      </c>
      <c r="B547" s="156">
        <v>53255</v>
      </c>
      <c r="C547" s="157" t="s">
        <v>30</v>
      </c>
      <c r="D547" s="156"/>
      <c r="E547" s="156" t="s">
        <v>96</v>
      </c>
      <c r="F547" s="88">
        <v>15</v>
      </c>
      <c r="G547" s="93"/>
      <c r="H547" s="122"/>
      <c r="J547" s="11" t="s">
        <v>152</v>
      </c>
      <c r="K547" s="12"/>
      <c r="L547" s="12"/>
      <c r="M547" s="12"/>
      <c r="N547" s="12"/>
      <c r="O547" s="12"/>
      <c r="P547" s="12"/>
      <c r="Q547" s="12" t="s">
        <v>141</v>
      </c>
      <c r="R547" s="12"/>
      <c r="S547" s="12"/>
      <c r="T547" s="12"/>
      <c r="U547" s="12"/>
      <c r="V547" s="12"/>
      <c r="W547" s="160"/>
    </row>
    <row r="548" spans="1:23" ht="12.75">
      <c r="A548" s="85"/>
      <c r="B548" s="85"/>
      <c r="C548" s="158"/>
      <c r="D548" s="85"/>
      <c r="E548" s="85"/>
      <c r="F548" s="89"/>
      <c r="G548" s="94"/>
      <c r="H548" s="123"/>
      <c r="J548" s="11" t="s">
        <v>153</v>
      </c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61"/>
    </row>
    <row r="549" spans="1:23" ht="12.75">
      <c r="A549" s="156">
        <v>8</v>
      </c>
      <c r="B549" s="156">
        <v>53256</v>
      </c>
      <c r="C549" s="157" t="s">
        <v>30</v>
      </c>
      <c r="D549" s="156"/>
      <c r="E549" s="156" t="s">
        <v>96</v>
      </c>
      <c r="F549" s="88">
        <v>15</v>
      </c>
      <c r="G549" s="93"/>
      <c r="H549" s="122"/>
      <c r="J549" s="11" t="s">
        <v>152</v>
      </c>
      <c r="K549" s="12"/>
      <c r="L549" s="12"/>
      <c r="M549" s="12"/>
      <c r="N549" s="12"/>
      <c r="O549" s="12"/>
      <c r="P549" s="12"/>
      <c r="Q549" s="12"/>
      <c r="R549" s="12" t="s">
        <v>141</v>
      </c>
      <c r="S549" s="12"/>
      <c r="T549" s="12"/>
      <c r="U549" s="12"/>
      <c r="V549" s="12"/>
      <c r="W549" s="160"/>
    </row>
    <row r="550" spans="1:23" ht="12.75">
      <c r="A550" s="85"/>
      <c r="B550" s="85"/>
      <c r="C550" s="158"/>
      <c r="D550" s="85"/>
      <c r="E550" s="85"/>
      <c r="F550" s="89"/>
      <c r="G550" s="94"/>
      <c r="H550" s="123"/>
      <c r="J550" s="11" t="s">
        <v>153</v>
      </c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61"/>
    </row>
    <row r="551" spans="1:23" ht="12.75">
      <c r="A551" s="156">
        <v>9</v>
      </c>
      <c r="B551" s="156">
        <v>53350</v>
      </c>
      <c r="C551" s="157" t="s">
        <v>30</v>
      </c>
      <c r="D551" s="156"/>
      <c r="E551" s="156" t="s">
        <v>96</v>
      </c>
      <c r="F551" s="88">
        <v>15</v>
      </c>
      <c r="G551" s="93" t="s">
        <v>159</v>
      </c>
      <c r="H551" s="122">
        <v>1999</v>
      </c>
      <c r="J551" s="11" t="s">
        <v>152</v>
      </c>
      <c r="K551" s="12"/>
      <c r="L551" s="12"/>
      <c r="M551" s="12"/>
      <c r="N551" s="12"/>
      <c r="O551" s="12"/>
      <c r="P551" s="12"/>
      <c r="Q551" s="12"/>
      <c r="R551" s="12"/>
      <c r="S551" s="12" t="s">
        <v>141</v>
      </c>
      <c r="T551" s="12"/>
      <c r="U551" s="12"/>
      <c r="V551" s="12"/>
      <c r="W551" s="160"/>
    </row>
    <row r="552" spans="1:23" ht="12.75">
      <c r="A552" s="85"/>
      <c r="B552" s="85"/>
      <c r="C552" s="158"/>
      <c r="D552" s="85"/>
      <c r="E552" s="85"/>
      <c r="F552" s="89"/>
      <c r="G552" s="94"/>
      <c r="H552" s="123"/>
      <c r="J552" s="11" t="s">
        <v>153</v>
      </c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61"/>
    </row>
    <row r="553" spans="1:23" ht="12.75">
      <c r="A553" s="156">
        <v>10</v>
      </c>
      <c r="B553" s="156">
        <v>53351</v>
      </c>
      <c r="C553" s="157" t="s">
        <v>30</v>
      </c>
      <c r="D553" s="156"/>
      <c r="E553" s="156" t="s">
        <v>96</v>
      </c>
      <c r="F553" s="88">
        <v>15</v>
      </c>
      <c r="G553" s="143"/>
      <c r="H553" s="164"/>
      <c r="J553" s="11" t="s">
        <v>152</v>
      </c>
      <c r="K553" s="12"/>
      <c r="L553" s="12"/>
      <c r="M553" s="12"/>
      <c r="N553" s="12"/>
      <c r="O553" s="12"/>
      <c r="P553" s="12"/>
      <c r="Q553" s="12"/>
      <c r="R553" s="12"/>
      <c r="S553" s="12"/>
      <c r="T553" s="12" t="s">
        <v>141</v>
      </c>
      <c r="U553" s="12"/>
      <c r="V553" s="12"/>
      <c r="W553" s="160"/>
    </row>
    <row r="554" spans="1:23" ht="12.75">
      <c r="A554" s="85"/>
      <c r="B554" s="85"/>
      <c r="C554" s="158"/>
      <c r="D554" s="85"/>
      <c r="E554" s="85"/>
      <c r="F554" s="89"/>
      <c r="G554" s="143"/>
      <c r="H554" s="164"/>
      <c r="J554" s="11" t="s">
        <v>153</v>
      </c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61"/>
    </row>
    <row r="555" spans="1:23" ht="12.75">
      <c r="A555" s="156">
        <v>11</v>
      </c>
      <c r="B555" s="156">
        <v>53352</v>
      </c>
      <c r="C555" s="157" t="s">
        <v>30</v>
      </c>
      <c r="D555" s="156"/>
      <c r="E555" s="156" t="s">
        <v>96</v>
      </c>
      <c r="F555" s="88">
        <v>15</v>
      </c>
      <c r="G555" s="93"/>
      <c r="H555" s="122"/>
      <c r="J555" s="11" t="s">
        <v>152</v>
      </c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 t="s">
        <v>141</v>
      </c>
      <c r="V555" s="12"/>
      <c r="W555" s="160"/>
    </row>
    <row r="556" spans="1:23" ht="12.75">
      <c r="A556" s="85"/>
      <c r="B556" s="85"/>
      <c r="C556" s="158"/>
      <c r="D556" s="85"/>
      <c r="E556" s="85"/>
      <c r="F556" s="89"/>
      <c r="G556" s="94"/>
      <c r="H556" s="123"/>
      <c r="J556" s="11" t="s">
        <v>153</v>
      </c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61"/>
    </row>
    <row r="557" spans="1:23" ht="12.75">
      <c r="A557" s="156">
        <v>12</v>
      </c>
      <c r="B557" s="156">
        <v>53353</v>
      </c>
      <c r="C557" s="157" t="s">
        <v>30</v>
      </c>
      <c r="D557" s="156"/>
      <c r="E557" s="156" t="s">
        <v>96</v>
      </c>
      <c r="F557" s="88">
        <v>15</v>
      </c>
      <c r="G557" s="143"/>
      <c r="H557" s="164"/>
      <c r="J557" s="11" t="s">
        <v>152</v>
      </c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 t="s">
        <v>141</v>
      </c>
      <c r="W557" s="160"/>
    </row>
    <row r="558" spans="1:23" ht="12.75">
      <c r="A558" s="85"/>
      <c r="B558" s="85"/>
      <c r="C558" s="158"/>
      <c r="D558" s="85"/>
      <c r="E558" s="85"/>
      <c r="F558" s="89"/>
      <c r="G558" s="143"/>
      <c r="H558" s="164"/>
      <c r="J558" s="11" t="s">
        <v>153</v>
      </c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61"/>
    </row>
    <row r="559" spans="1:23" ht="12.75">
      <c r="A559" s="156">
        <v>13</v>
      </c>
      <c r="B559" s="156">
        <v>53551</v>
      </c>
      <c r="C559" s="157" t="s">
        <v>30</v>
      </c>
      <c r="D559" s="156"/>
      <c r="E559" s="156" t="s">
        <v>96</v>
      </c>
      <c r="F559" s="88">
        <v>15</v>
      </c>
      <c r="G559" s="93"/>
      <c r="H559" s="122"/>
      <c r="J559" s="11" t="s">
        <v>152</v>
      </c>
      <c r="K559" s="12" t="s">
        <v>141</v>
      </c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60"/>
    </row>
    <row r="560" spans="1:23" ht="12.75">
      <c r="A560" s="85"/>
      <c r="B560" s="85"/>
      <c r="C560" s="158"/>
      <c r="D560" s="85"/>
      <c r="E560" s="85"/>
      <c r="F560" s="89"/>
      <c r="G560" s="94"/>
      <c r="H560" s="123"/>
      <c r="J560" s="11" t="s">
        <v>153</v>
      </c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61"/>
    </row>
    <row r="561" spans="1:23" ht="12.75">
      <c r="A561" s="156">
        <v>14</v>
      </c>
      <c r="B561" s="156">
        <v>53552</v>
      </c>
      <c r="C561" s="157" t="s">
        <v>30</v>
      </c>
      <c r="D561" s="156"/>
      <c r="E561" s="156" t="s">
        <v>96</v>
      </c>
      <c r="F561" s="88">
        <v>15</v>
      </c>
      <c r="G561" s="143"/>
      <c r="H561" s="164"/>
      <c r="J561" s="11" t="s">
        <v>152</v>
      </c>
      <c r="K561" s="12"/>
      <c r="L561" s="12" t="s">
        <v>141</v>
      </c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60"/>
    </row>
    <row r="562" spans="1:23" ht="12.75">
      <c r="A562" s="85"/>
      <c r="B562" s="85"/>
      <c r="C562" s="158"/>
      <c r="D562" s="85"/>
      <c r="E562" s="85"/>
      <c r="F562" s="89"/>
      <c r="G562" s="143"/>
      <c r="H562" s="164"/>
      <c r="J562" s="11" t="s">
        <v>153</v>
      </c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61"/>
    </row>
    <row r="563" spans="1:23" ht="12.75">
      <c r="A563" s="156">
        <v>15</v>
      </c>
      <c r="B563" s="156">
        <v>55110</v>
      </c>
      <c r="C563" s="157" t="s">
        <v>86</v>
      </c>
      <c r="D563" s="156"/>
      <c r="E563" s="156" t="s">
        <v>87</v>
      </c>
      <c r="F563" s="88">
        <v>25</v>
      </c>
      <c r="G563" s="93"/>
      <c r="H563" s="122"/>
      <c r="J563" s="11" t="s">
        <v>152</v>
      </c>
      <c r="K563" s="12"/>
      <c r="L563" s="12"/>
      <c r="M563" s="12" t="s">
        <v>141</v>
      </c>
      <c r="N563" s="12"/>
      <c r="O563" s="12"/>
      <c r="P563" s="12"/>
      <c r="Q563" s="12"/>
      <c r="R563" s="12"/>
      <c r="S563" s="12"/>
      <c r="T563" s="12"/>
      <c r="U563" s="12"/>
      <c r="V563" s="12"/>
      <c r="W563" s="160"/>
    </row>
    <row r="564" spans="1:23" ht="12.75">
      <c r="A564" s="85"/>
      <c r="B564" s="85"/>
      <c r="C564" s="158"/>
      <c r="D564" s="85"/>
      <c r="E564" s="85"/>
      <c r="F564" s="89"/>
      <c r="G564" s="94"/>
      <c r="H564" s="123"/>
      <c r="J564" s="11" t="s">
        <v>153</v>
      </c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61"/>
    </row>
    <row r="565" spans="1:23" ht="12.75">
      <c r="A565" s="156">
        <v>16</v>
      </c>
      <c r="B565" s="156">
        <v>52055</v>
      </c>
      <c r="C565" s="157" t="s">
        <v>30</v>
      </c>
      <c r="D565" s="156"/>
      <c r="E565" s="156" t="s">
        <v>129</v>
      </c>
      <c r="F565" s="88">
        <v>20</v>
      </c>
      <c r="G565" s="28" t="s">
        <v>326</v>
      </c>
      <c r="H565" s="29"/>
      <c r="J565" s="11" t="s">
        <v>152</v>
      </c>
      <c r="K565" s="12"/>
      <c r="L565" s="12"/>
      <c r="M565" s="12"/>
      <c r="N565" s="12" t="s">
        <v>141</v>
      </c>
      <c r="O565" s="12"/>
      <c r="P565" s="12"/>
      <c r="Q565" s="12"/>
      <c r="R565" s="12"/>
      <c r="S565" s="12"/>
      <c r="T565" s="12"/>
      <c r="U565" s="12"/>
      <c r="V565" s="12"/>
      <c r="W565" s="160"/>
    </row>
    <row r="566" spans="1:23" ht="12.75">
      <c r="A566" s="85"/>
      <c r="B566" s="85"/>
      <c r="C566" s="158"/>
      <c r="D566" s="85"/>
      <c r="E566" s="85"/>
      <c r="F566" s="89"/>
      <c r="G566" s="30" t="s">
        <v>143</v>
      </c>
      <c r="H566" s="31">
        <v>2003</v>
      </c>
      <c r="J566" s="11" t="s">
        <v>153</v>
      </c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61"/>
    </row>
    <row r="567" spans="1:23" ht="12.75">
      <c r="A567" s="156">
        <v>17</v>
      </c>
      <c r="B567" s="156">
        <v>52056</v>
      </c>
      <c r="C567" s="157" t="s">
        <v>30</v>
      </c>
      <c r="D567" s="156"/>
      <c r="E567" s="156" t="s">
        <v>129</v>
      </c>
      <c r="F567" s="88">
        <v>20</v>
      </c>
      <c r="G567" s="93"/>
      <c r="H567" s="122"/>
      <c r="J567" s="11" t="s">
        <v>152</v>
      </c>
      <c r="K567" s="12"/>
      <c r="L567" s="12"/>
      <c r="M567" s="12"/>
      <c r="N567" s="12"/>
      <c r="O567" s="12" t="s">
        <v>141</v>
      </c>
      <c r="P567" s="12"/>
      <c r="Q567" s="12"/>
      <c r="R567" s="12"/>
      <c r="S567" s="12"/>
      <c r="T567" s="12"/>
      <c r="U567" s="12"/>
      <c r="V567" s="12"/>
      <c r="W567" s="160"/>
    </row>
    <row r="568" spans="1:23" ht="12.75">
      <c r="A568" s="85"/>
      <c r="B568" s="85"/>
      <c r="C568" s="158"/>
      <c r="D568" s="85"/>
      <c r="E568" s="85"/>
      <c r="F568" s="89"/>
      <c r="G568" s="94"/>
      <c r="H568" s="123"/>
      <c r="J568" s="11" t="s">
        <v>153</v>
      </c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61"/>
    </row>
    <row r="569" spans="1:23" ht="12.75">
      <c r="A569" s="156">
        <v>18</v>
      </c>
      <c r="B569" s="156">
        <v>52057</v>
      </c>
      <c r="C569" s="157" t="s">
        <v>30</v>
      </c>
      <c r="D569" s="156"/>
      <c r="E569" s="156" t="s">
        <v>129</v>
      </c>
      <c r="F569" s="88">
        <v>20</v>
      </c>
      <c r="G569" s="143" t="s">
        <v>143</v>
      </c>
      <c r="H569" s="164">
        <v>1999</v>
      </c>
      <c r="J569" s="11" t="s">
        <v>152</v>
      </c>
      <c r="K569" s="12"/>
      <c r="L569" s="12"/>
      <c r="M569" s="12"/>
      <c r="N569" s="12"/>
      <c r="O569" s="12"/>
      <c r="P569" s="12" t="s">
        <v>141</v>
      </c>
      <c r="Q569" s="12"/>
      <c r="R569" s="12"/>
      <c r="S569" s="12"/>
      <c r="T569" s="12"/>
      <c r="U569" s="12"/>
      <c r="V569" s="12"/>
      <c r="W569" s="160"/>
    </row>
    <row r="570" spans="1:23" ht="12.75">
      <c r="A570" s="85"/>
      <c r="B570" s="85"/>
      <c r="C570" s="158"/>
      <c r="D570" s="85"/>
      <c r="E570" s="85"/>
      <c r="F570" s="89"/>
      <c r="G570" s="143"/>
      <c r="H570" s="164"/>
      <c r="J570" s="11" t="s">
        <v>153</v>
      </c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61"/>
    </row>
    <row r="571" spans="1:23" ht="12.75">
      <c r="A571" s="156">
        <v>19</v>
      </c>
      <c r="B571" s="156">
        <v>52691</v>
      </c>
      <c r="C571" s="157" t="s">
        <v>30</v>
      </c>
      <c r="D571" s="156"/>
      <c r="E571" s="156" t="s">
        <v>129</v>
      </c>
      <c r="F571" s="88">
        <v>20</v>
      </c>
      <c r="G571" s="93" t="s">
        <v>128</v>
      </c>
      <c r="H571" s="122">
        <v>2004</v>
      </c>
      <c r="J571" s="11" t="s">
        <v>152</v>
      </c>
      <c r="K571" s="12"/>
      <c r="L571" s="12"/>
      <c r="M571" s="12"/>
      <c r="N571" s="12"/>
      <c r="O571" s="12"/>
      <c r="P571" s="12"/>
      <c r="Q571" s="12" t="s">
        <v>141</v>
      </c>
      <c r="R571" s="12"/>
      <c r="S571" s="12"/>
      <c r="T571" s="12"/>
      <c r="U571" s="12"/>
      <c r="V571" s="12"/>
      <c r="W571" s="160"/>
    </row>
    <row r="572" spans="1:23" ht="12.75">
      <c r="A572" s="85"/>
      <c r="B572" s="85"/>
      <c r="C572" s="158"/>
      <c r="D572" s="85"/>
      <c r="E572" s="85"/>
      <c r="F572" s="89"/>
      <c r="G572" s="94"/>
      <c r="H572" s="123"/>
      <c r="J572" s="11" t="s">
        <v>153</v>
      </c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61"/>
    </row>
    <row r="573" spans="1:23" ht="12.75">
      <c r="A573" s="156">
        <v>20</v>
      </c>
      <c r="B573" s="156">
        <v>52692</v>
      </c>
      <c r="C573" s="157" t="s">
        <v>30</v>
      </c>
      <c r="D573" s="156"/>
      <c r="E573" s="156" t="s">
        <v>340</v>
      </c>
      <c r="F573" s="88">
        <v>20</v>
      </c>
      <c r="G573" s="143" t="s">
        <v>139</v>
      </c>
      <c r="H573" s="164">
        <v>2001</v>
      </c>
      <c r="J573" s="11" t="s">
        <v>152</v>
      </c>
      <c r="K573" s="12"/>
      <c r="L573" s="12"/>
      <c r="M573" s="12"/>
      <c r="N573" s="12"/>
      <c r="O573" s="12"/>
      <c r="P573" s="12"/>
      <c r="Q573" s="12"/>
      <c r="R573" s="12" t="s">
        <v>141</v>
      </c>
      <c r="S573" s="12"/>
      <c r="T573" s="12"/>
      <c r="U573" s="12"/>
      <c r="V573" s="12"/>
      <c r="W573" s="160"/>
    </row>
    <row r="574" spans="1:23" ht="12.75">
      <c r="A574" s="85"/>
      <c r="B574" s="85"/>
      <c r="C574" s="158"/>
      <c r="D574" s="85"/>
      <c r="E574" s="85"/>
      <c r="F574" s="89"/>
      <c r="G574" s="143"/>
      <c r="H574" s="164"/>
      <c r="J574" s="11" t="s">
        <v>153</v>
      </c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61"/>
    </row>
    <row r="575" spans="1:23" ht="12.75">
      <c r="A575" s="156">
        <v>21</v>
      </c>
      <c r="B575" s="156">
        <v>53093</v>
      </c>
      <c r="C575" s="157" t="s">
        <v>30</v>
      </c>
      <c r="D575" s="156"/>
      <c r="E575" s="156" t="s">
        <v>129</v>
      </c>
      <c r="F575" s="88">
        <v>20</v>
      </c>
      <c r="G575" s="93"/>
      <c r="H575" s="122"/>
      <c r="J575" s="11" t="s">
        <v>152</v>
      </c>
      <c r="K575" s="12"/>
      <c r="L575" s="12"/>
      <c r="M575" s="12"/>
      <c r="N575" s="12"/>
      <c r="O575" s="12"/>
      <c r="P575" s="12"/>
      <c r="Q575" s="12"/>
      <c r="R575" s="12"/>
      <c r="S575" s="12" t="s">
        <v>141</v>
      </c>
      <c r="T575" s="12"/>
      <c r="U575" s="12"/>
      <c r="V575" s="12"/>
      <c r="W575" s="160"/>
    </row>
    <row r="576" spans="1:23" ht="12.75">
      <c r="A576" s="85"/>
      <c r="B576" s="85"/>
      <c r="C576" s="158"/>
      <c r="D576" s="85"/>
      <c r="E576" s="85"/>
      <c r="F576" s="89"/>
      <c r="G576" s="94"/>
      <c r="H576" s="123"/>
      <c r="J576" s="11" t="s">
        <v>153</v>
      </c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61"/>
    </row>
    <row r="577" spans="1:23" ht="12.75">
      <c r="A577" s="156">
        <v>22</v>
      </c>
      <c r="B577" s="156">
        <v>53960</v>
      </c>
      <c r="C577" s="157" t="s">
        <v>30</v>
      </c>
      <c r="D577" s="156"/>
      <c r="E577" s="156" t="s">
        <v>89</v>
      </c>
      <c r="F577" s="88">
        <v>20</v>
      </c>
      <c r="G577" s="143"/>
      <c r="H577" s="164"/>
      <c r="J577" s="11" t="s">
        <v>152</v>
      </c>
      <c r="K577" s="12"/>
      <c r="L577" s="12"/>
      <c r="M577" s="12"/>
      <c r="N577" s="12"/>
      <c r="O577" s="12"/>
      <c r="P577" s="12"/>
      <c r="Q577" s="12"/>
      <c r="R577" s="12"/>
      <c r="S577" s="12"/>
      <c r="T577" s="12" t="s">
        <v>141</v>
      </c>
      <c r="U577" s="12"/>
      <c r="V577" s="12"/>
      <c r="W577" s="160"/>
    </row>
    <row r="578" spans="1:23" ht="12.75">
      <c r="A578" s="85"/>
      <c r="B578" s="85"/>
      <c r="C578" s="158"/>
      <c r="D578" s="85"/>
      <c r="E578" s="85"/>
      <c r="F578" s="89"/>
      <c r="G578" s="143"/>
      <c r="H578" s="164"/>
      <c r="J578" s="11" t="s">
        <v>153</v>
      </c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61"/>
    </row>
    <row r="579" spans="1:23" ht="12.75">
      <c r="A579" s="156">
        <v>23</v>
      </c>
      <c r="B579" s="156">
        <v>54867</v>
      </c>
      <c r="C579" s="157" t="s">
        <v>101</v>
      </c>
      <c r="D579" s="156"/>
      <c r="E579" s="156" t="s">
        <v>167</v>
      </c>
      <c r="F579" s="88">
        <v>15</v>
      </c>
      <c r="G579" s="93"/>
      <c r="H579" s="122"/>
      <c r="J579" s="11" t="s">
        <v>152</v>
      </c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 t="s">
        <v>141</v>
      </c>
      <c r="V579" s="12"/>
      <c r="W579" s="160"/>
    </row>
    <row r="580" spans="1:23" ht="12.75">
      <c r="A580" s="85"/>
      <c r="B580" s="85"/>
      <c r="C580" s="158"/>
      <c r="D580" s="85"/>
      <c r="E580" s="85"/>
      <c r="F580" s="89"/>
      <c r="G580" s="94"/>
      <c r="H580" s="123"/>
      <c r="J580" s="11" t="s">
        <v>153</v>
      </c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61"/>
    </row>
    <row r="581" spans="1:23" ht="12.75">
      <c r="A581" s="156">
        <v>24</v>
      </c>
      <c r="B581" s="156">
        <v>54868</v>
      </c>
      <c r="C581" s="157" t="s">
        <v>101</v>
      </c>
      <c r="D581" s="156"/>
      <c r="E581" s="156" t="s">
        <v>167</v>
      </c>
      <c r="F581" s="88">
        <v>15</v>
      </c>
      <c r="G581" s="93"/>
      <c r="H581" s="122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</row>
    <row r="582" spans="1:23" ht="12.75">
      <c r="A582" s="85"/>
      <c r="B582" s="85"/>
      <c r="C582" s="158"/>
      <c r="D582" s="85"/>
      <c r="E582" s="85"/>
      <c r="F582" s="89"/>
      <c r="G582" s="94"/>
      <c r="H582" s="123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</row>
    <row r="583" spans="3:39" ht="15" customHeight="1">
      <c r="C583" s="6"/>
      <c r="J583"/>
      <c r="AM583" s="6"/>
    </row>
    <row r="584" spans="1:23" ht="12.75">
      <c r="A584" s="6">
        <v>22</v>
      </c>
      <c r="C584" s="6"/>
      <c r="W584" s="6">
        <v>31</v>
      </c>
    </row>
    <row r="585" ht="20.25" customHeight="1">
      <c r="C585" s="6"/>
    </row>
    <row r="586" ht="13.5" thickBot="1">
      <c r="C586" s="6"/>
    </row>
    <row r="587" spans="1:23" ht="30" customHeight="1" thickBot="1">
      <c r="A587" s="110" t="s">
        <v>131</v>
      </c>
      <c r="B587" s="110" t="s">
        <v>126</v>
      </c>
      <c r="C587" s="110" t="s">
        <v>132</v>
      </c>
      <c r="D587" s="110" t="s">
        <v>133</v>
      </c>
      <c r="E587" s="110" t="s">
        <v>0</v>
      </c>
      <c r="F587" s="110" t="s">
        <v>134</v>
      </c>
      <c r="G587" s="108" t="s">
        <v>286</v>
      </c>
      <c r="H587" s="80"/>
      <c r="J587" s="110" t="s">
        <v>135</v>
      </c>
      <c r="K587" s="162" t="s">
        <v>287</v>
      </c>
      <c r="L587" s="163"/>
      <c r="M587" s="163"/>
      <c r="N587" s="163"/>
      <c r="O587" s="163"/>
      <c r="P587" s="163"/>
      <c r="Q587" s="163"/>
      <c r="R587" s="163"/>
      <c r="S587" s="163"/>
      <c r="T587" s="163"/>
      <c r="U587" s="163"/>
      <c r="V587" s="163"/>
      <c r="W587" s="110" t="s">
        <v>136</v>
      </c>
    </row>
    <row r="588" spans="1:23" ht="13.5" thickBot="1">
      <c r="A588" s="111"/>
      <c r="B588" s="111"/>
      <c r="C588" s="111"/>
      <c r="D588" s="111"/>
      <c r="E588" s="111"/>
      <c r="F588" s="111"/>
      <c r="G588" s="109"/>
      <c r="H588" s="144"/>
      <c r="J588" s="111"/>
      <c r="K588" s="9">
        <v>1</v>
      </c>
      <c r="L588" s="10">
        <v>2</v>
      </c>
      <c r="M588" s="10">
        <v>3</v>
      </c>
      <c r="N588" s="10">
        <v>4</v>
      </c>
      <c r="O588" s="10">
        <v>5</v>
      </c>
      <c r="P588" s="10">
        <v>6</v>
      </c>
      <c r="Q588" s="10">
        <v>7</v>
      </c>
      <c r="R588" s="10">
        <v>8</v>
      </c>
      <c r="S588" s="10">
        <v>9</v>
      </c>
      <c r="T588" s="10">
        <v>10</v>
      </c>
      <c r="U588" s="10">
        <v>11</v>
      </c>
      <c r="V588" s="10">
        <v>12</v>
      </c>
      <c r="W588" s="111"/>
    </row>
    <row r="589" spans="1:23" ht="12.75">
      <c r="A589" s="156">
        <v>25</v>
      </c>
      <c r="B589" s="156">
        <v>53954</v>
      </c>
      <c r="C589" s="157" t="s">
        <v>36</v>
      </c>
      <c r="D589" s="156"/>
      <c r="E589" s="156" t="s">
        <v>104</v>
      </c>
      <c r="F589" s="88">
        <v>15</v>
      </c>
      <c r="G589" s="93"/>
      <c r="H589" s="122"/>
      <c r="J589" s="11" t="s">
        <v>152</v>
      </c>
      <c r="K589" s="12"/>
      <c r="L589" s="12"/>
      <c r="M589" s="12"/>
      <c r="N589" s="12" t="s">
        <v>141</v>
      </c>
      <c r="O589" s="12"/>
      <c r="P589" s="12"/>
      <c r="Q589" s="12"/>
      <c r="R589" s="12" t="s">
        <v>142</v>
      </c>
      <c r="S589" s="12"/>
      <c r="T589" s="12"/>
      <c r="U589" s="12"/>
      <c r="V589" s="12" t="s">
        <v>141</v>
      </c>
      <c r="W589" s="160"/>
    </row>
    <row r="590" spans="1:23" ht="12.75">
      <c r="A590" s="85"/>
      <c r="B590" s="85"/>
      <c r="C590" s="158"/>
      <c r="D590" s="85"/>
      <c r="E590" s="85"/>
      <c r="F590" s="89"/>
      <c r="G590" s="94"/>
      <c r="H590" s="123"/>
      <c r="J590" s="11" t="s">
        <v>153</v>
      </c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61"/>
    </row>
    <row r="591" spans="1:39" ht="12.75">
      <c r="A591" s="156">
        <v>26</v>
      </c>
      <c r="B591" s="156">
        <v>53885</v>
      </c>
      <c r="C591" s="157" t="s">
        <v>90</v>
      </c>
      <c r="D591" s="156"/>
      <c r="E591" s="156" t="s">
        <v>91</v>
      </c>
      <c r="F591" s="88">
        <v>40</v>
      </c>
      <c r="G591" s="143" t="s">
        <v>151</v>
      </c>
      <c r="H591" s="164">
        <v>2004</v>
      </c>
      <c r="J591" s="11" t="s">
        <v>152</v>
      </c>
      <c r="K591" s="12" t="s">
        <v>141</v>
      </c>
      <c r="L591" s="12"/>
      <c r="M591" s="12"/>
      <c r="N591" s="12"/>
      <c r="O591" s="12" t="s">
        <v>320</v>
      </c>
      <c r="P591" s="12"/>
      <c r="Q591" s="12"/>
      <c r="R591" s="12"/>
      <c r="S591" s="12" t="s">
        <v>141</v>
      </c>
      <c r="T591" s="12"/>
      <c r="U591" s="12"/>
      <c r="V591" s="12"/>
      <c r="W591" s="160"/>
      <c r="AM591" s="6"/>
    </row>
    <row r="592" spans="1:39" ht="12.75">
      <c r="A592" s="85"/>
      <c r="B592" s="85"/>
      <c r="C592" s="158"/>
      <c r="D592" s="85"/>
      <c r="E592" s="85"/>
      <c r="F592" s="89"/>
      <c r="G592" s="143"/>
      <c r="H592" s="164"/>
      <c r="J592" s="11" t="s">
        <v>153</v>
      </c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61"/>
      <c r="AM592" s="6"/>
    </row>
    <row r="593" spans="1:39" ht="12.75">
      <c r="A593" s="156">
        <v>27</v>
      </c>
      <c r="B593" s="156">
        <v>52941</v>
      </c>
      <c r="C593" s="157" t="s">
        <v>90</v>
      </c>
      <c r="D593" s="156"/>
      <c r="E593" s="156" t="s">
        <v>91</v>
      </c>
      <c r="F593" s="88">
        <v>40</v>
      </c>
      <c r="G593" s="93" t="s">
        <v>139</v>
      </c>
      <c r="H593" s="122">
        <v>2003</v>
      </c>
      <c r="J593" s="11" t="s">
        <v>152</v>
      </c>
      <c r="K593" s="12"/>
      <c r="L593" s="12" t="s">
        <v>141</v>
      </c>
      <c r="M593" s="12"/>
      <c r="N593" s="12"/>
      <c r="O593" s="12"/>
      <c r="P593" s="12" t="s">
        <v>142</v>
      </c>
      <c r="Q593" s="12"/>
      <c r="R593" s="12"/>
      <c r="S593" s="12"/>
      <c r="T593" s="12" t="s">
        <v>141</v>
      </c>
      <c r="U593" s="12"/>
      <c r="V593" s="12"/>
      <c r="W593" s="160"/>
      <c r="AM593" s="6"/>
    </row>
    <row r="594" spans="1:39" ht="12.75">
      <c r="A594" s="85"/>
      <c r="B594" s="85"/>
      <c r="C594" s="158"/>
      <c r="D594" s="85"/>
      <c r="E594" s="85"/>
      <c r="F594" s="89"/>
      <c r="G594" s="94"/>
      <c r="H594" s="123"/>
      <c r="J594" s="11" t="s">
        <v>153</v>
      </c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61"/>
      <c r="AM594" s="6"/>
    </row>
    <row r="595" spans="1:39" ht="12.75">
      <c r="A595" s="156">
        <v>28</v>
      </c>
      <c r="B595" s="156">
        <v>53448</v>
      </c>
      <c r="C595" s="157" t="s">
        <v>90</v>
      </c>
      <c r="D595" s="156"/>
      <c r="E595" s="156" t="s">
        <v>92</v>
      </c>
      <c r="F595" s="88">
        <v>60</v>
      </c>
      <c r="G595" s="93"/>
      <c r="H595" s="122"/>
      <c r="J595" s="11" t="s">
        <v>152</v>
      </c>
      <c r="K595" s="12"/>
      <c r="L595" s="12"/>
      <c r="M595" s="12"/>
      <c r="N595" s="12" t="s">
        <v>141</v>
      </c>
      <c r="O595" s="12"/>
      <c r="P595" s="12"/>
      <c r="Q595" s="12"/>
      <c r="R595" s="12" t="s">
        <v>142</v>
      </c>
      <c r="S595" s="12"/>
      <c r="T595" s="12"/>
      <c r="U595" s="12"/>
      <c r="V595" s="12" t="s">
        <v>141</v>
      </c>
      <c r="W595" s="160"/>
      <c r="AM595" s="6"/>
    </row>
    <row r="596" spans="1:39" ht="12.75">
      <c r="A596" s="85"/>
      <c r="B596" s="85"/>
      <c r="C596" s="158"/>
      <c r="D596" s="85"/>
      <c r="E596" s="85"/>
      <c r="F596" s="89"/>
      <c r="G596" s="94"/>
      <c r="H596" s="123"/>
      <c r="J596" s="11" t="s">
        <v>153</v>
      </c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61"/>
      <c r="AM596" s="6"/>
    </row>
    <row r="597" spans="1:23" ht="12.75">
      <c r="A597" s="156">
        <v>29</v>
      </c>
      <c r="B597" s="156">
        <v>53222</v>
      </c>
      <c r="C597" s="157" t="s">
        <v>69</v>
      </c>
      <c r="D597" s="156"/>
      <c r="E597" s="156">
        <v>1035</v>
      </c>
      <c r="F597" s="88">
        <v>65</v>
      </c>
      <c r="G597" s="143"/>
      <c r="H597" s="164"/>
      <c r="J597" s="11" t="s">
        <v>152</v>
      </c>
      <c r="K597" s="12"/>
      <c r="L597" s="12"/>
      <c r="M597" s="12"/>
      <c r="N597" s="12"/>
      <c r="O597" s="12"/>
      <c r="P597" s="12"/>
      <c r="Q597" s="12" t="s">
        <v>320</v>
      </c>
      <c r="R597" s="12"/>
      <c r="S597" s="12"/>
      <c r="T597" s="12"/>
      <c r="U597" s="12" t="s">
        <v>141</v>
      </c>
      <c r="V597" s="12"/>
      <c r="W597" s="160"/>
    </row>
    <row r="598" spans="1:23" ht="12.75">
      <c r="A598" s="85"/>
      <c r="B598" s="85"/>
      <c r="C598" s="158"/>
      <c r="D598" s="85"/>
      <c r="E598" s="85"/>
      <c r="F598" s="89"/>
      <c r="G598" s="143"/>
      <c r="H598" s="164"/>
      <c r="J598" s="11" t="s">
        <v>153</v>
      </c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61"/>
    </row>
    <row r="599" spans="1:23" ht="12.75">
      <c r="A599" s="156">
        <v>30</v>
      </c>
      <c r="B599" s="156">
        <v>53953</v>
      </c>
      <c r="C599" s="157" t="s">
        <v>69</v>
      </c>
      <c r="D599" s="156"/>
      <c r="E599" s="156">
        <v>1035</v>
      </c>
      <c r="F599" s="88">
        <v>65</v>
      </c>
      <c r="G599" s="93"/>
      <c r="H599" s="122"/>
      <c r="J599" s="11" t="s">
        <v>152</v>
      </c>
      <c r="K599" s="12"/>
      <c r="L599" s="12" t="s">
        <v>141</v>
      </c>
      <c r="M599" s="12"/>
      <c r="N599" s="12"/>
      <c r="O599" s="12"/>
      <c r="P599" s="12" t="s">
        <v>141</v>
      </c>
      <c r="Q599" s="12"/>
      <c r="R599" s="12"/>
      <c r="S599" s="12"/>
      <c r="T599" s="12" t="s">
        <v>142</v>
      </c>
      <c r="U599" s="12"/>
      <c r="V599" s="12"/>
      <c r="W599" s="160"/>
    </row>
    <row r="600" spans="1:23" ht="12.75">
      <c r="A600" s="85"/>
      <c r="B600" s="85"/>
      <c r="C600" s="158"/>
      <c r="D600" s="85"/>
      <c r="E600" s="85"/>
      <c r="F600" s="89"/>
      <c r="G600" s="94"/>
      <c r="H600" s="123"/>
      <c r="J600" s="11" t="s">
        <v>153</v>
      </c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61"/>
    </row>
    <row r="601" spans="1:23" ht="12.75">
      <c r="A601" s="156">
        <v>31</v>
      </c>
      <c r="B601" s="156">
        <v>54600</v>
      </c>
      <c r="C601" s="157" t="s">
        <v>379</v>
      </c>
      <c r="D601" s="156"/>
      <c r="E601" s="156" t="s">
        <v>380</v>
      </c>
      <c r="F601" s="88">
        <v>10</v>
      </c>
      <c r="G601" s="93"/>
      <c r="H601" s="122"/>
      <c r="J601" s="11" t="s">
        <v>152</v>
      </c>
      <c r="K601" s="12"/>
      <c r="L601" s="12"/>
      <c r="M601" s="12"/>
      <c r="N601" s="12" t="s">
        <v>142</v>
      </c>
      <c r="O601" s="12"/>
      <c r="P601" s="12"/>
      <c r="Q601" s="12"/>
      <c r="R601" s="12" t="s">
        <v>141</v>
      </c>
      <c r="S601" s="12"/>
      <c r="T601" s="12"/>
      <c r="U601" s="12"/>
      <c r="V601" s="12" t="s">
        <v>141</v>
      </c>
      <c r="W601" s="160"/>
    </row>
    <row r="602" spans="1:23" ht="12.75">
      <c r="A602" s="85"/>
      <c r="B602" s="85"/>
      <c r="C602" s="158"/>
      <c r="D602" s="85"/>
      <c r="E602" s="85"/>
      <c r="F602" s="89"/>
      <c r="G602" s="94"/>
      <c r="H602" s="123"/>
      <c r="J602" s="11" t="s">
        <v>153</v>
      </c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61"/>
    </row>
    <row r="603" spans="1:23" ht="12.75">
      <c r="A603" s="156">
        <v>32</v>
      </c>
      <c r="B603" s="156">
        <v>54601</v>
      </c>
      <c r="C603" s="157" t="s">
        <v>379</v>
      </c>
      <c r="D603" s="156"/>
      <c r="E603" s="156" t="s">
        <v>380</v>
      </c>
      <c r="F603" s="88">
        <v>10</v>
      </c>
      <c r="G603" s="93"/>
      <c r="H603" s="122"/>
      <c r="J603" s="11" t="s">
        <v>152</v>
      </c>
      <c r="K603" s="12"/>
      <c r="L603" s="12"/>
      <c r="M603" s="12" t="s">
        <v>142</v>
      </c>
      <c r="N603" s="12"/>
      <c r="O603" s="12"/>
      <c r="P603" s="12"/>
      <c r="Q603" s="12" t="s">
        <v>141</v>
      </c>
      <c r="R603" s="12"/>
      <c r="S603" s="12"/>
      <c r="T603" s="12"/>
      <c r="U603" s="12" t="s">
        <v>141</v>
      </c>
      <c r="V603" s="12"/>
      <c r="W603" s="160"/>
    </row>
    <row r="604" spans="1:23" ht="12.75">
      <c r="A604" s="85"/>
      <c r="B604" s="85"/>
      <c r="C604" s="158"/>
      <c r="D604" s="85"/>
      <c r="E604" s="85"/>
      <c r="F604" s="89"/>
      <c r="G604" s="94"/>
      <c r="H604" s="123"/>
      <c r="J604" s="11" t="s">
        <v>153</v>
      </c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61"/>
    </row>
    <row r="605" spans="1:23" ht="12.75">
      <c r="A605" s="156">
        <v>33</v>
      </c>
      <c r="B605" s="156">
        <v>54602</v>
      </c>
      <c r="C605" s="157" t="s">
        <v>379</v>
      </c>
      <c r="D605" s="156"/>
      <c r="E605" s="156" t="s">
        <v>380</v>
      </c>
      <c r="F605" s="88">
        <v>10</v>
      </c>
      <c r="G605" s="93"/>
      <c r="H605" s="122"/>
      <c r="J605" s="11" t="s">
        <v>152</v>
      </c>
      <c r="K605" s="12"/>
      <c r="L605" s="12"/>
      <c r="M605" s="12"/>
      <c r="N605" s="12" t="s">
        <v>141</v>
      </c>
      <c r="O605" s="12"/>
      <c r="P605" s="12"/>
      <c r="Q605" s="12"/>
      <c r="R605" s="12" t="s">
        <v>142</v>
      </c>
      <c r="S605" s="12"/>
      <c r="T605" s="12"/>
      <c r="U605" s="12"/>
      <c r="V605" s="12" t="s">
        <v>141</v>
      </c>
      <c r="W605" s="160"/>
    </row>
    <row r="606" spans="1:23" ht="12.75">
      <c r="A606" s="85"/>
      <c r="B606" s="85"/>
      <c r="C606" s="158"/>
      <c r="D606" s="85"/>
      <c r="E606" s="85"/>
      <c r="F606" s="89"/>
      <c r="G606" s="94"/>
      <c r="H606" s="123"/>
      <c r="J606" s="11" t="s">
        <v>153</v>
      </c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61"/>
    </row>
    <row r="607" spans="1:23" ht="12.75">
      <c r="A607" s="156">
        <v>34</v>
      </c>
      <c r="B607" s="156">
        <v>54603</v>
      </c>
      <c r="C607" s="157" t="s">
        <v>379</v>
      </c>
      <c r="D607" s="156"/>
      <c r="E607" s="156" t="s">
        <v>380</v>
      </c>
      <c r="F607" s="88">
        <v>10</v>
      </c>
      <c r="G607" s="93"/>
      <c r="H607" s="122"/>
      <c r="J607" s="11" t="s">
        <v>152</v>
      </c>
      <c r="K607" s="12"/>
      <c r="L607" s="12" t="s">
        <v>141</v>
      </c>
      <c r="M607" s="12"/>
      <c r="N607" s="12"/>
      <c r="O607" s="12"/>
      <c r="P607" s="12" t="s">
        <v>320</v>
      </c>
      <c r="Q607" s="12"/>
      <c r="R607" s="12"/>
      <c r="S607" s="12"/>
      <c r="T607" s="12" t="s">
        <v>141</v>
      </c>
      <c r="U607" s="12"/>
      <c r="V607" s="12"/>
      <c r="W607" s="160"/>
    </row>
    <row r="608" spans="1:23" ht="12.75">
      <c r="A608" s="85"/>
      <c r="B608" s="85"/>
      <c r="C608" s="158"/>
      <c r="D608" s="85"/>
      <c r="E608" s="85"/>
      <c r="F608" s="89"/>
      <c r="G608" s="94"/>
      <c r="H608" s="123"/>
      <c r="J608" s="11" t="s">
        <v>153</v>
      </c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61"/>
    </row>
    <row r="609" spans="1:23" ht="12.75">
      <c r="A609" s="156">
        <v>35</v>
      </c>
      <c r="B609" s="156">
        <v>54604</v>
      </c>
      <c r="C609" s="157" t="s">
        <v>379</v>
      </c>
      <c r="D609" s="156"/>
      <c r="E609" s="156" t="s">
        <v>380</v>
      </c>
      <c r="F609" s="88">
        <v>10</v>
      </c>
      <c r="G609" s="93"/>
      <c r="H609" s="122"/>
      <c r="J609" s="11" t="s">
        <v>152</v>
      </c>
      <c r="K609" s="12" t="s">
        <v>142</v>
      </c>
      <c r="L609" s="12"/>
      <c r="M609" s="12"/>
      <c r="N609" s="12"/>
      <c r="O609" s="12" t="s">
        <v>141</v>
      </c>
      <c r="P609" s="12"/>
      <c r="Q609" s="12"/>
      <c r="R609" s="12"/>
      <c r="S609" s="12" t="s">
        <v>141</v>
      </c>
      <c r="T609" s="12"/>
      <c r="U609" s="12"/>
      <c r="V609" s="12"/>
      <c r="W609" s="160"/>
    </row>
    <row r="610" spans="1:23" ht="12.75">
      <c r="A610" s="85"/>
      <c r="B610" s="85"/>
      <c r="C610" s="158"/>
      <c r="D610" s="85"/>
      <c r="E610" s="85"/>
      <c r="F610" s="89"/>
      <c r="G610" s="94"/>
      <c r="H610" s="123"/>
      <c r="J610" s="11" t="s">
        <v>153</v>
      </c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61"/>
    </row>
    <row r="611" spans="1:23" ht="12.75">
      <c r="A611" s="156">
        <v>36</v>
      </c>
      <c r="B611" s="156">
        <v>54605</v>
      </c>
      <c r="C611" s="157" t="s">
        <v>379</v>
      </c>
      <c r="D611" s="156"/>
      <c r="E611" s="156" t="s">
        <v>380</v>
      </c>
      <c r="F611" s="88">
        <v>10</v>
      </c>
      <c r="G611" s="93"/>
      <c r="H611" s="122"/>
      <c r="J611" s="11" t="s">
        <v>152</v>
      </c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60"/>
    </row>
    <row r="612" spans="1:23" ht="12.75">
      <c r="A612" s="85"/>
      <c r="B612" s="85"/>
      <c r="C612" s="158"/>
      <c r="D612" s="85"/>
      <c r="E612" s="85"/>
      <c r="F612" s="89"/>
      <c r="G612" s="94"/>
      <c r="H612" s="123"/>
      <c r="J612" s="11" t="s">
        <v>153</v>
      </c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61"/>
    </row>
    <row r="613" spans="1:23" ht="12.75">
      <c r="A613" s="156">
        <v>37</v>
      </c>
      <c r="B613" s="156">
        <v>54606</v>
      </c>
      <c r="C613" s="157" t="s">
        <v>379</v>
      </c>
      <c r="D613" s="156"/>
      <c r="E613" s="156" t="s">
        <v>380</v>
      </c>
      <c r="F613" s="88">
        <v>10</v>
      </c>
      <c r="G613" s="93"/>
      <c r="H613" s="122"/>
      <c r="J613" s="11" t="s">
        <v>152</v>
      </c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60"/>
    </row>
    <row r="614" spans="1:23" ht="12.75">
      <c r="A614" s="85"/>
      <c r="B614" s="85"/>
      <c r="C614" s="158"/>
      <c r="D614" s="85"/>
      <c r="E614" s="85"/>
      <c r="F614" s="89"/>
      <c r="G614" s="94"/>
      <c r="H614" s="123"/>
      <c r="J614" s="11" t="s">
        <v>153</v>
      </c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61"/>
    </row>
    <row r="615" spans="1:23" ht="12.75">
      <c r="A615" s="156">
        <v>38</v>
      </c>
      <c r="B615" s="156">
        <v>54607</v>
      </c>
      <c r="C615" s="157" t="s">
        <v>379</v>
      </c>
      <c r="D615" s="156"/>
      <c r="E615" s="156" t="s">
        <v>380</v>
      </c>
      <c r="F615" s="88">
        <v>10</v>
      </c>
      <c r="G615" s="93"/>
      <c r="H615" s="122"/>
      <c r="J615" s="11" t="s">
        <v>152</v>
      </c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60"/>
    </row>
    <row r="616" spans="1:23" ht="12.75">
      <c r="A616" s="85"/>
      <c r="B616" s="85"/>
      <c r="C616" s="158"/>
      <c r="D616" s="85"/>
      <c r="E616" s="85"/>
      <c r="F616" s="89"/>
      <c r="G616" s="94"/>
      <c r="H616" s="123"/>
      <c r="J616" s="11" t="s">
        <v>153</v>
      </c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61"/>
    </row>
    <row r="617" spans="1:23" ht="12.75">
      <c r="A617" s="156">
        <v>39</v>
      </c>
      <c r="B617" s="156">
        <v>54608</v>
      </c>
      <c r="C617" s="157" t="s">
        <v>379</v>
      </c>
      <c r="D617" s="156"/>
      <c r="E617" s="156" t="s">
        <v>380</v>
      </c>
      <c r="F617" s="88">
        <v>10</v>
      </c>
      <c r="G617" s="93"/>
      <c r="H617" s="122"/>
      <c r="J617" s="11" t="s">
        <v>152</v>
      </c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60"/>
    </row>
    <row r="618" spans="1:23" ht="12.75">
      <c r="A618" s="85"/>
      <c r="B618" s="85"/>
      <c r="C618" s="158"/>
      <c r="D618" s="85"/>
      <c r="E618" s="85"/>
      <c r="F618" s="89"/>
      <c r="G618" s="94"/>
      <c r="H618" s="123"/>
      <c r="J618" s="11" t="s">
        <v>153</v>
      </c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61"/>
    </row>
    <row r="619" spans="1:23" ht="12.75">
      <c r="A619" s="156">
        <v>40</v>
      </c>
      <c r="B619" s="156">
        <v>54609</v>
      </c>
      <c r="C619" s="157" t="s">
        <v>379</v>
      </c>
      <c r="D619" s="156"/>
      <c r="E619" s="156" t="s">
        <v>380</v>
      </c>
      <c r="F619" s="88">
        <v>10</v>
      </c>
      <c r="G619" s="93"/>
      <c r="H619" s="122"/>
      <c r="J619" s="11" t="s">
        <v>152</v>
      </c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60"/>
    </row>
    <row r="620" spans="1:23" ht="12.75">
      <c r="A620" s="85"/>
      <c r="B620" s="85"/>
      <c r="C620" s="158"/>
      <c r="D620" s="85"/>
      <c r="E620" s="85"/>
      <c r="F620" s="89"/>
      <c r="G620" s="94"/>
      <c r="H620" s="123"/>
      <c r="J620" s="11" t="s">
        <v>153</v>
      </c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61"/>
    </row>
    <row r="621" spans="1:23" ht="12.75">
      <c r="A621" s="156">
        <v>41</v>
      </c>
      <c r="B621" s="156">
        <v>54610</v>
      </c>
      <c r="C621" s="157" t="s">
        <v>379</v>
      </c>
      <c r="D621" s="156"/>
      <c r="E621" s="156" t="s">
        <v>380</v>
      </c>
      <c r="F621" s="88">
        <v>10</v>
      </c>
      <c r="G621" s="93"/>
      <c r="H621" s="122"/>
      <c r="J621" s="11" t="s">
        <v>152</v>
      </c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60"/>
    </row>
    <row r="622" spans="1:23" ht="12.75">
      <c r="A622" s="85"/>
      <c r="B622" s="85"/>
      <c r="C622" s="158"/>
      <c r="D622" s="85"/>
      <c r="E622" s="85"/>
      <c r="F622" s="89"/>
      <c r="G622" s="94"/>
      <c r="H622" s="123"/>
      <c r="J622" s="11" t="s">
        <v>153</v>
      </c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61"/>
    </row>
    <row r="623" spans="1:23" ht="12.75">
      <c r="A623" s="156">
        <v>42</v>
      </c>
      <c r="B623" s="156">
        <v>54682</v>
      </c>
      <c r="C623" s="157" t="s">
        <v>379</v>
      </c>
      <c r="D623" s="156"/>
      <c r="E623" s="156" t="s">
        <v>380</v>
      </c>
      <c r="F623" s="88">
        <v>10</v>
      </c>
      <c r="G623" s="93"/>
      <c r="H623" s="122"/>
      <c r="J623" s="11" t="s">
        <v>152</v>
      </c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60"/>
    </row>
    <row r="624" spans="1:23" ht="12.75">
      <c r="A624" s="85"/>
      <c r="B624" s="85"/>
      <c r="C624" s="158"/>
      <c r="D624" s="85"/>
      <c r="E624" s="85"/>
      <c r="F624" s="89"/>
      <c r="G624" s="94"/>
      <c r="H624" s="123"/>
      <c r="J624" s="11" t="s">
        <v>153</v>
      </c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61"/>
    </row>
    <row r="625" spans="1:8" ht="12.75">
      <c r="A625" s="156">
        <v>43</v>
      </c>
      <c r="B625" s="156">
        <v>54683</v>
      </c>
      <c r="C625" s="157" t="s">
        <v>379</v>
      </c>
      <c r="D625" s="156"/>
      <c r="E625" s="156" t="s">
        <v>380</v>
      </c>
      <c r="F625" s="88">
        <v>10</v>
      </c>
      <c r="G625" s="93"/>
      <c r="H625" s="122"/>
    </row>
    <row r="626" spans="1:8" ht="12.75">
      <c r="A626" s="85"/>
      <c r="B626" s="85"/>
      <c r="C626" s="158"/>
      <c r="D626" s="85"/>
      <c r="E626" s="85"/>
      <c r="F626" s="89"/>
      <c r="G626" s="94"/>
      <c r="H626" s="123"/>
    </row>
    <row r="627" spans="1:10" ht="12.75">
      <c r="A627" s="156">
        <v>44</v>
      </c>
      <c r="B627" s="156">
        <v>54684</v>
      </c>
      <c r="C627" s="157" t="s">
        <v>379</v>
      </c>
      <c r="D627" s="156"/>
      <c r="E627" s="156" t="s">
        <v>380</v>
      </c>
      <c r="F627" s="88">
        <v>10</v>
      </c>
      <c r="G627" s="93"/>
      <c r="H627" s="122"/>
      <c r="J627" s="6" t="s">
        <v>305</v>
      </c>
    </row>
    <row r="628" spans="1:10" ht="12.75">
      <c r="A628" s="85"/>
      <c r="B628" s="85"/>
      <c r="C628" s="158"/>
      <c r="D628" s="85"/>
      <c r="E628" s="85"/>
      <c r="F628" s="89"/>
      <c r="G628" s="94"/>
      <c r="H628" s="123"/>
      <c r="J628" s="6" t="s">
        <v>306</v>
      </c>
    </row>
    <row r="629" spans="1:10" ht="12.75">
      <c r="A629" s="156">
        <v>45</v>
      </c>
      <c r="B629" s="156">
        <v>54979</v>
      </c>
      <c r="C629" s="157" t="s">
        <v>379</v>
      </c>
      <c r="D629" s="156"/>
      <c r="E629" s="156" t="s">
        <v>380</v>
      </c>
      <c r="F629" s="88">
        <v>10</v>
      </c>
      <c r="G629" s="93"/>
      <c r="H629" s="122"/>
      <c r="J629" s="6" t="s">
        <v>307</v>
      </c>
    </row>
    <row r="630" spans="1:8" ht="12.75">
      <c r="A630" s="85"/>
      <c r="B630" s="85"/>
      <c r="C630" s="158"/>
      <c r="D630" s="85"/>
      <c r="E630" s="85"/>
      <c r="F630" s="89"/>
      <c r="G630" s="94"/>
      <c r="H630" s="123"/>
    </row>
    <row r="631" spans="1:8" ht="12.75">
      <c r="A631" s="156">
        <v>46</v>
      </c>
      <c r="B631" s="156">
        <v>54980</v>
      </c>
      <c r="C631" s="157" t="s">
        <v>379</v>
      </c>
      <c r="D631" s="156"/>
      <c r="E631" s="156" t="s">
        <v>380</v>
      </c>
      <c r="F631" s="88">
        <v>10</v>
      </c>
      <c r="G631" s="93"/>
      <c r="H631" s="122"/>
    </row>
    <row r="632" spans="1:23" ht="12.75">
      <c r="A632" s="85"/>
      <c r="B632" s="85"/>
      <c r="C632" s="158"/>
      <c r="D632" s="85"/>
      <c r="E632" s="85"/>
      <c r="F632" s="89"/>
      <c r="G632" s="94"/>
      <c r="H632" s="123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</row>
    <row r="633" spans="1:23" ht="12.75">
      <c r="A633" s="156">
        <v>47</v>
      </c>
      <c r="B633" s="156">
        <v>54981</v>
      </c>
      <c r="C633" s="157" t="s">
        <v>379</v>
      </c>
      <c r="D633" s="156"/>
      <c r="E633" s="156" t="s">
        <v>380</v>
      </c>
      <c r="F633" s="88">
        <v>10</v>
      </c>
      <c r="G633" s="93"/>
      <c r="H633" s="122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</row>
    <row r="634" spans="1:23" ht="12.75">
      <c r="A634" s="85"/>
      <c r="B634" s="85"/>
      <c r="C634" s="158"/>
      <c r="D634" s="85"/>
      <c r="E634" s="85"/>
      <c r="F634" s="89"/>
      <c r="G634" s="94"/>
      <c r="H634" s="123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</row>
    <row r="635" spans="1:23" ht="12.75">
      <c r="A635" s="156">
        <v>48</v>
      </c>
      <c r="B635" s="156">
        <v>54982</v>
      </c>
      <c r="C635" s="157" t="s">
        <v>379</v>
      </c>
      <c r="D635" s="156"/>
      <c r="E635" s="156" t="s">
        <v>380</v>
      </c>
      <c r="F635" s="88">
        <v>10</v>
      </c>
      <c r="G635" s="93"/>
      <c r="H635" s="122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</row>
    <row r="636" spans="1:23" ht="12.75">
      <c r="A636" s="85"/>
      <c r="B636" s="85"/>
      <c r="C636" s="158"/>
      <c r="D636" s="85"/>
      <c r="E636" s="85"/>
      <c r="F636" s="89"/>
      <c r="G636" s="94"/>
      <c r="H636" s="123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</row>
    <row r="637" spans="1:9" s="1" customFormat="1" ht="12.75">
      <c r="A637" s="15"/>
      <c r="B637" s="15"/>
      <c r="C637" s="16"/>
      <c r="D637" s="15"/>
      <c r="E637" s="15"/>
      <c r="F637" s="17"/>
      <c r="G637" s="18"/>
      <c r="H637" s="19"/>
      <c r="I637" s="20"/>
    </row>
    <row r="638" spans="1:23" s="1" customFormat="1" ht="12.75">
      <c r="A638" s="19">
        <v>24</v>
      </c>
      <c r="B638" s="15"/>
      <c r="C638" s="16"/>
      <c r="D638" s="15"/>
      <c r="E638" s="15"/>
      <c r="F638" s="17"/>
      <c r="G638" s="18"/>
      <c r="H638" s="19"/>
      <c r="I638" s="20"/>
      <c r="J638" s="20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20">
        <v>29</v>
      </c>
    </row>
    <row r="639" spans="1:23" s="1" customFormat="1" ht="20.25" customHeight="1">
      <c r="A639" s="15"/>
      <c r="B639" s="15"/>
      <c r="C639" s="16"/>
      <c r="D639" s="15"/>
      <c r="E639" s="15"/>
      <c r="F639" s="17"/>
      <c r="G639" s="18"/>
      <c r="H639" s="19"/>
      <c r="I639" s="20"/>
      <c r="J639" s="20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20"/>
    </row>
    <row r="640" spans="1:23" s="1" customFormat="1" ht="13.5" thickBot="1">
      <c r="A640" s="15"/>
      <c r="B640" s="15"/>
      <c r="C640" s="16"/>
      <c r="D640" s="15"/>
      <c r="E640" s="15"/>
      <c r="F640" s="17"/>
      <c r="G640" s="18"/>
      <c r="H640" s="19"/>
      <c r="I640" s="20"/>
      <c r="J640" s="20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20"/>
    </row>
    <row r="641" spans="1:23" s="1" customFormat="1" ht="29.25" customHeight="1" thickBot="1">
      <c r="A641" s="110" t="s">
        <v>131</v>
      </c>
      <c r="B641" s="110" t="s">
        <v>126</v>
      </c>
      <c r="C641" s="110" t="s">
        <v>132</v>
      </c>
      <c r="D641" s="110" t="s">
        <v>133</v>
      </c>
      <c r="E641" s="110" t="s">
        <v>0</v>
      </c>
      <c r="F641" s="110" t="s">
        <v>134</v>
      </c>
      <c r="G641" s="108" t="s">
        <v>286</v>
      </c>
      <c r="H641" s="80"/>
      <c r="I641" s="6"/>
      <c r="J641" s="110" t="s">
        <v>135</v>
      </c>
      <c r="K641" s="162" t="s">
        <v>287</v>
      </c>
      <c r="L641" s="163"/>
      <c r="M641" s="163"/>
      <c r="N641" s="163"/>
      <c r="O641" s="163"/>
      <c r="P641" s="163"/>
      <c r="Q641" s="163"/>
      <c r="R641" s="163"/>
      <c r="S641" s="163"/>
      <c r="T641" s="163"/>
      <c r="U641" s="163"/>
      <c r="V641" s="163"/>
      <c r="W641" s="110" t="s">
        <v>136</v>
      </c>
    </row>
    <row r="642" spans="1:23" s="1" customFormat="1" ht="13.5" thickBot="1">
      <c r="A642" s="111"/>
      <c r="B642" s="111"/>
      <c r="C642" s="111"/>
      <c r="D642" s="111"/>
      <c r="E642" s="111"/>
      <c r="F642" s="111"/>
      <c r="G642" s="109"/>
      <c r="H642" s="144"/>
      <c r="I642" s="6"/>
      <c r="J642" s="111"/>
      <c r="K642" s="9">
        <v>1</v>
      </c>
      <c r="L642" s="10">
        <v>2</v>
      </c>
      <c r="M642" s="10">
        <v>3</v>
      </c>
      <c r="N642" s="10">
        <v>4</v>
      </c>
      <c r="O642" s="10">
        <v>5</v>
      </c>
      <c r="P642" s="10">
        <v>6</v>
      </c>
      <c r="Q642" s="10">
        <v>7</v>
      </c>
      <c r="R642" s="10">
        <v>8</v>
      </c>
      <c r="S642" s="10">
        <v>9</v>
      </c>
      <c r="T642" s="10">
        <v>10</v>
      </c>
      <c r="U642" s="10">
        <v>11</v>
      </c>
      <c r="V642" s="10">
        <v>12</v>
      </c>
      <c r="W642" s="111"/>
    </row>
    <row r="643" spans="1:23" ht="12.75" customHeight="1">
      <c r="A643" s="156">
        <v>49</v>
      </c>
      <c r="B643" s="156">
        <v>54983</v>
      </c>
      <c r="C643" s="157" t="s">
        <v>379</v>
      </c>
      <c r="D643" s="156"/>
      <c r="E643" s="156" t="s">
        <v>380</v>
      </c>
      <c r="F643" s="134">
        <v>10</v>
      </c>
      <c r="G643" s="93"/>
      <c r="H643" s="122"/>
      <c r="J643" s="11" t="s">
        <v>152</v>
      </c>
      <c r="K643" s="12"/>
      <c r="L643" s="12" t="s">
        <v>141</v>
      </c>
      <c r="M643" s="12"/>
      <c r="N643" s="12"/>
      <c r="O643" s="12"/>
      <c r="P643" s="12" t="s">
        <v>142</v>
      </c>
      <c r="Q643" s="12"/>
      <c r="R643" s="12"/>
      <c r="S643" s="12"/>
      <c r="T643" s="12" t="s">
        <v>141</v>
      </c>
      <c r="U643" s="12"/>
      <c r="V643" s="12"/>
      <c r="W643" s="160"/>
    </row>
    <row r="644" spans="1:23" ht="12.75">
      <c r="A644" s="85"/>
      <c r="B644" s="85"/>
      <c r="C644" s="158"/>
      <c r="D644" s="85"/>
      <c r="E644" s="85"/>
      <c r="F644" s="107"/>
      <c r="G644" s="94"/>
      <c r="H644" s="123"/>
      <c r="J644" s="11" t="s">
        <v>153</v>
      </c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61"/>
    </row>
    <row r="645" spans="1:23" ht="12.75" customHeight="1">
      <c r="A645" s="156">
        <v>50</v>
      </c>
      <c r="B645" s="156">
        <v>54984</v>
      </c>
      <c r="C645" s="157" t="s">
        <v>379</v>
      </c>
      <c r="D645" s="156"/>
      <c r="E645" s="156" t="s">
        <v>380</v>
      </c>
      <c r="F645" s="134">
        <v>10</v>
      </c>
      <c r="G645" s="93"/>
      <c r="H645" s="122"/>
      <c r="J645" s="11" t="s">
        <v>152</v>
      </c>
      <c r="K645" s="12"/>
      <c r="L645" s="12" t="s">
        <v>142</v>
      </c>
      <c r="M645" s="12"/>
      <c r="N645" s="12"/>
      <c r="O645" s="12"/>
      <c r="P645" s="12" t="s">
        <v>141</v>
      </c>
      <c r="Q645" s="12"/>
      <c r="R645" s="12"/>
      <c r="S645" s="12"/>
      <c r="T645" s="12" t="s">
        <v>320</v>
      </c>
      <c r="U645" s="12"/>
      <c r="V645" s="12"/>
      <c r="W645" s="160"/>
    </row>
    <row r="646" spans="1:23" ht="12.75">
      <c r="A646" s="85"/>
      <c r="B646" s="85"/>
      <c r="C646" s="158"/>
      <c r="D646" s="85"/>
      <c r="E646" s="85"/>
      <c r="F646" s="107"/>
      <c r="G646" s="94"/>
      <c r="H646" s="123"/>
      <c r="J646" s="11" t="s">
        <v>153</v>
      </c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61"/>
    </row>
    <row r="647" spans="1:23" ht="12.75" customHeight="1">
      <c r="A647" s="156">
        <v>51</v>
      </c>
      <c r="B647" s="156">
        <v>54985</v>
      </c>
      <c r="C647" s="157" t="s">
        <v>379</v>
      </c>
      <c r="D647" s="156"/>
      <c r="E647" s="156" t="s">
        <v>380</v>
      </c>
      <c r="F647" s="134">
        <v>10</v>
      </c>
      <c r="G647" s="93"/>
      <c r="H647" s="122"/>
      <c r="J647" s="11" t="s">
        <v>152</v>
      </c>
      <c r="K647" s="12"/>
      <c r="L647" s="12"/>
      <c r="M647" s="12" t="s">
        <v>142</v>
      </c>
      <c r="N647" s="12"/>
      <c r="O647" s="12"/>
      <c r="P647" s="12"/>
      <c r="Q647" s="12" t="s">
        <v>141</v>
      </c>
      <c r="R647" s="12"/>
      <c r="S647" s="12"/>
      <c r="T647" s="12"/>
      <c r="U647" s="12" t="s">
        <v>142</v>
      </c>
      <c r="V647" s="12"/>
      <c r="W647" s="160"/>
    </row>
    <row r="648" spans="1:23" ht="12.75">
      <c r="A648" s="85"/>
      <c r="B648" s="85"/>
      <c r="C648" s="158"/>
      <c r="D648" s="85"/>
      <c r="E648" s="85"/>
      <c r="F648" s="107"/>
      <c r="G648" s="94"/>
      <c r="H648" s="123"/>
      <c r="J648" s="11" t="s">
        <v>153</v>
      </c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61"/>
    </row>
    <row r="649" spans="1:23" ht="12.75">
      <c r="A649" s="156">
        <v>52</v>
      </c>
      <c r="B649" s="156">
        <v>54986</v>
      </c>
      <c r="C649" s="157" t="s">
        <v>379</v>
      </c>
      <c r="D649" s="156"/>
      <c r="E649" s="156" t="s">
        <v>380</v>
      </c>
      <c r="F649" s="88">
        <v>10</v>
      </c>
      <c r="G649" s="93"/>
      <c r="H649" s="122"/>
      <c r="J649" s="11" t="s">
        <v>152</v>
      </c>
      <c r="K649" s="12" t="s">
        <v>141</v>
      </c>
      <c r="L649" s="12"/>
      <c r="M649" s="12"/>
      <c r="N649" s="12"/>
      <c r="O649" s="12" t="s">
        <v>142</v>
      </c>
      <c r="P649" s="12"/>
      <c r="Q649" s="12"/>
      <c r="R649" s="12"/>
      <c r="S649" s="12" t="s">
        <v>141</v>
      </c>
      <c r="T649" s="12"/>
      <c r="U649" s="12"/>
      <c r="V649" s="12"/>
      <c r="W649" s="160"/>
    </row>
    <row r="650" spans="1:23" ht="12.75">
      <c r="A650" s="85"/>
      <c r="B650" s="85"/>
      <c r="C650" s="158"/>
      <c r="D650" s="85"/>
      <c r="E650" s="85"/>
      <c r="F650" s="89"/>
      <c r="G650" s="94"/>
      <c r="H650" s="123"/>
      <c r="J650" s="11" t="s">
        <v>153</v>
      </c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61"/>
    </row>
    <row r="651" spans="1:23" ht="12.75">
      <c r="A651" s="156">
        <v>53</v>
      </c>
      <c r="B651" s="156">
        <v>54987</v>
      </c>
      <c r="C651" s="157" t="s">
        <v>379</v>
      </c>
      <c r="D651" s="156"/>
      <c r="E651" s="156" t="s">
        <v>380</v>
      </c>
      <c r="F651" s="88">
        <v>10</v>
      </c>
      <c r="G651" s="93"/>
      <c r="H651" s="122"/>
      <c r="J651" s="11" t="s">
        <v>152</v>
      </c>
      <c r="K651" s="12"/>
      <c r="L651" s="12"/>
      <c r="M651" s="12" t="s">
        <v>141</v>
      </c>
      <c r="N651" s="12"/>
      <c r="O651" s="12"/>
      <c r="P651" s="12"/>
      <c r="Q651" s="12" t="s">
        <v>142</v>
      </c>
      <c r="R651" s="12"/>
      <c r="S651" s="12"/>
      <c r="T651" s="12"/>
      <c r="U651" s="12" t="s">
        <v>141</v>
      </c>
      <c r="V651" s="12"/>
      <c r="W651" s="160"/>
    </row>
    <row r="652" spans="1:23" ht="12.75">
      <c r="A652" s="85"/>
      <c r="B652" s="85"/>
      <c r="C652" s="158"/>
      <c r="D652" s="85"/>
      <c r="E652" s="85"/>
      <c r="F652" s="89"/>
      <c r="G652" s="94"/>
      <c r="H652" s="123"/>
      <c r="J652" s="11" t="s">
        <v>153</v>
      </c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61"/>
    </row>
    <row r="653" spans="1:23" ht="12.75">
      <c r="A653" s="156">
        <v>54</v>
      </c>
      <c r="B653" s="156">
        <v>53829</v>
      </c>
      <c r="C653" s="157" t="s">
        <v>379</v>
      </c>
      <c r="D653" s="156"/>
      <c r="E653" s="156" t="s">
        <v>382</v>
      </c>
      <c r="F653" s="88">
        <v>10</v>
      </c>
      <c r="G653" s="93"/>
      <c r="H653" s="122"/>
      <c r="J653" s="11" t="s">
        <v>152</v>
      </c>
      <c r="K653" s="12"/>
      <c r="L653" s="12" t="s">
        <v>141</v>
      </c>
      <c r="M653" s="12"/>
      <c r="N653" s="12"/>
      <c r="O653" s="12"/>
      <c r="P653" s="12" t="s">
        <v>141</v>
      </c>
      <c r="Q653" s="12"/>
      <c r="R653" s="12"/>
      <c r="S653" s="12"/>
      <c r="T653" s="12" t="s">
        <v>142</v>
      </c>
      <c r="U653" s="12"/>
      <c r="V653" s="12"/>
      <c r="W653" s="160"/>
    </row>
    <row r="654" spans="1:23" ht="12.75">
      <c r="A654" s="85"/>
      <c r="B654" s="85"/>
      <c r="C654" s="158"/>
      <c r="D654" s="85"/>
      <c r="E654" s="85"/>
      <c r="F654" s="89"/>
      <c r="G654" s="94"/>
      <c r="H654" s="123"/>
      <c r="J654" s="11" t="s">
        <v>153</v>
      </c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61"/>
    </row>
    <row r="655" spans="1:23" ht="12.75">
      <c r="A655" s="156">
        <v>55</v>
      </c>
      <c r="B655" s="156">
        <v>53834</v>
      </c>
      <c r="C655" s="157" t="s">
        <v>379</v>
      </c>
      <c r="D655" s="156"/>
      <c r="E655" s="156" t="s">
        <v>382</v>
      </c>
      <c r="F655" s="88">
        <v>10</v>
      </c>
      <c r="G655" s="93"/>
      <c r="H655" s="122"/>
      <c r="J655" s="11" t="s">
        <v>152</v>
      </c>
      <c r="K655" s="12"/>
      <c r="L655" s="12"/>
      <c r="M655" s="12"/>
      <c r="N655" s="12" t="s">
        <v>142</v>
      </c>
      <c r="O655" s="12"/>
      <c r="P655" s="12"/>
      <c r="Q655" s="12"/>
      <c r="R655" s="12" t="s">
        <v>141</v>
      </c>
      <c r="S655" s="12"/>
      <c r="T655" s="12"/>
      <c r="U655" s="12"/>
      <c r="V655" s="12" t="s">
        <v>142</v>
      </c>
      <c r="W655" s="160"/>
    </row>
    <row r="656" spans="1:23" ht="12.75">
      <c r="A656" s="85"/>
      <c r="B656" s="85"/>
      <c r="C656" s="158"/>
      <c r="D656" s="85"/>
      <c r="E656" s="85"/>
      <c r="F656" s="89"/>
      <c r="G656" s="94"/>
      <c r="H656" s="123"/>
      <c r="J656" s="11" t="s">
        <v>153</v>
      </c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61"/>
    </row>
    <row r="657" spans="1:23" ht="12.75">
      <c r="A657" s="156">
        <v>56</v>
      </c>
      <c r="B657" s="156">
        <v>53835</v>
      </c>
      <c r="C657" s="157" t="s">
        <v>379</v>
      </c>
      <c r="D657" s="156"/>
      <c r="E657" s="156" t="s">
        <v>382</v>
      </c>
      <c r="F657" s="88">
        <v>10</v>
      </c>
      <c r="G657" s="93"/>
      <c r="H657" s="122"/>
      <c r="J657" s="11" t="s">
        <v>152</v>
      </c>
      <c r="K657" s="12"/>
      <c r="L657" s="12"/>
      <c r="M657" s="12" t="s">
        <v>142</v>
      </c>
      <c r="N657" s="12"/>
      <c r="O657" s="12"/>
      <c r="P657" s="12"/>
      <c r="Q657" s="12" t="s">
        <v>141</v>
      </c>
      <c r="R657" s="12"/>
      <c r="S657" s="12"/>
      <c r="T657" s="12"/>
      <c r="U657" s="12" t="s">
        <v>142</v>
      </c>
      <c r="V657" s="12"/>
      <c r="W657" s="160"/>
    </row>
    <row r="658" spans="1:23" ht="12.75">
      <c r="A658" s="85"/>
      <c r="B658" s="85"/>
      <c r="C658" s="158"/>
      <c r="D658" s="85"/>
      <c r="E658" s="85"/>
      <c r="F658" s="89"/>
      <c r="G658" s="94"/>
      <c r="H658" s="123"/>
      <c r="J658" s="11" t="s">
        <v>153</v>
      </c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61"/>
    </row>
    <row r="659" spans="1:23" ht="12.75">
      <c r="A659" s="156">
        <v>57</v>
      </c>
      <c r="B659" s="156">
        <v>53836</v>
      </c>
      <c r="C659" s="157" t="s">
        <v>379</v>
      </c>
      <c r="D659" s="156"/>
      <c r="E659" s="156" t="s">
        <v>382</v>
      </c>
      <c r="F659" s="88">
        <v>10</v>
      </c>
      <c r="G659" s="93"/>
      <c r="H659" s="122"/>
      <c r="J659" s="11" t="s">
        <v>152</v>
      </c>
      <c r="K659" s="12"/>
      <c r="L659" s="12"/>
      <c r="M659" s="12" t="s">
        <v>141</v>
      </c>
      <c r="N659" s="12"/>
      <c r="O659" s="12"/>
      <c r="P659" s="12"/>
      <c r="Q659" s="12" t="s">
        <v>142</v>
      </c>
      <c r="R659" s="12"/>
      <c r="S659" s="12"/>
      <c r="T659" s="12"/>
      <c r="U659" s="12" t="s">
        <v>141</v>
      </c>
      <c r="V659" s="12"/>
      <c r="W659" s="160"/>
    </row>
    <row r="660" spans="1:23" ht="12.75">
      <c r="A660" s="85"/>
      <c r="B660" s="85"/>
      <c r="C660" s="158"/>
      <c r="D660" s="85"/>
      <c r="E660" s="85"/>
      <c r="F660" s="89"/>
      <c r="G660" s="94"/>
      <c r="H660" s="123"/>
      <c r="J660" s="11" t="s">
        <v>153</v>
      </c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61"/>
    </row>
    <row r="661" spans="1:23" ht="12.75">
      <c r="A661" s="156">
        <v>58</v>
      </c>
      <c r="B661" s="156">
        <v>55095</v>
      </c>
      <c r="C661" s="157" t="s">
        <v>76</v>
      </c>
      <c r="D661" s="156"/>
      <c r="E661" s="156" t="s">
        <v>77</v>
      </c>
      <c r="F661" s="88">
        <v>60</v>
      </c>
      <c r="G661" s="143"/>
      <c r="H661" s="164"/>
      <c r="J661" s="11" t="s">
        <v>152</v>
      </c>
      <c r="K661" s="12" t="s">
        <v>142</v>
      </c>
      <c r="L661" s="12"/>
      <c r="M661" s="12"/>
      <c r="N661" s="12"/>
      <c r="O661" s="12" t="s">
        <v>141</v>
      </c>
      <c r="P661" s="12"/>
      <c r="Q661" s="12"/>
      <c r="R661" s="12"/>
      <c r="S661" s="12" t="s">
        <v>142</v>
      </c>
      <c r="T661" s="12"/>
      <c r="U661" s="12"/>
      <c r="V661" s="12"/>
      <c r="W661" s="160"/>
    </row>
    <row r="662" spans="1:23" ht="12.75">
      <c r="A662" s="85"/>
      <c r="B662" s="85"/>
      <c r="C662" s="158"/>
      <c r="D662" s="85"/>
      <c r="E662" s="85"/>
      <c r="F662" s="89"/>
      <c r="G662" s="143"/>
      <c r="H662" s="164"/>
      <c r="J662" s="11" t="s">
        <v>153</v>
      </c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61"/>
    </row>
    <row r="663" spans="1:23" ht="12.75">
      <c r="A663" s="156">
        <v>59</v>
      </c>
      <c r="B663" s="156">
        <v>53566</v>
      </c>
      <c r="C663" s="157" t="s">
        <v>78</v>
      </c>
      <c r="D663" s="156"/>
      <c r="E663" s="156" t="s">
        <v>79</v>
      </c>
      <c r="F663" s="88">
        <v>55</v>
      </c>
      <c r="G663" s="93"/>
      <c r="H663" s="122"/>
      <c r="J663" s="11" t="s">
        <v>152</v>
      </c>
      <c r="K663" s="12"/>
      <c r="L663" s="12"/>
      <c r="M663" s="12"/>
      <c r="N663" s="12" t="s">
        <v>142</v>
      </c>
      <c r="O663" s="12"/>
      <c r="P663" s="12"/>
      <c r="Q663" s="12"/>
      <c r="R663" s="12" t="s">
        <v>141</v>
      </c>
      <c r="S663" s="12"/>
      <c r="T663" s="12"/>
      <c r="U663" s="12"/>
      <c r="V663" s="12" t="s">
        <v>142</v>
      </c>
      <c r="W663" s="160"/>
    </row>
    <row r="664" spans="1:23" ht="12.75">
      <c r="A664" s="85"/>
      <c r="B664" s="85"/>
      <c r="C664" s="158"/>
      <c r="D664" s="85"/>
      <c r="E664" s="85"/>
      <c r="F664" s="89"/>
      <c r="G664" s="94"/>
      <c r="H664" s="123"/>
      <c r="J664" s="11" t="s">
        <v>153</v>
      </c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61"/>
    </row>
    <row r="665" spans="1:23" ht="12.75">
      <c r="A665" s="156">
        <v>60</v>
      </c>
      <c r="B665" s="156">
        <v>52059</v>
      </c>
      <c r="C665" s="157" t="s">
        <v>18</v>
      </c>
      <c r="D665" s="156"/>
      <c r="E665" s="156" t="s">
        <v>81</v>
      </c>
      <c r="F665" s="88">
        <v>30</v>
      </c>
      <c r="G665" s="143" t="s">
        <v>143</v>
      </c>
      <c r="H665" s="164">
        <v>2002</v>
      </c>
      <c r="J665" s="11" t="s">
        <v>152</v>
      </c>
      <c r="K665" s="12"/>
      <c r="L665" s="12"/>
      <c r="M665" s="12"/>
      <c r="N665" s="12" t="s">
        <v>141</v>
      </c>
      <c r="O665" s="12"/>
      <c r="P665" s="12"/>
      <c r="Q665" s="12"/>
      <c r="R665" s="12" t="s">
        <v>142</v>
      </c>
      <c r="S665" s="12"/>
      <c r="T665" s="12"/>
      <c r="U665" s="12"/>
      <c r="V665" s="12" t="s">
        <v>141</v>
      </c>
      <c r="W665" s="160"/>
    </row>
    <row r="666" spans="1:23" ht="12.75">
      <c r="A666" s="85"/>
      <c r="B666" s="85"/>
      <c r="C666" s="158"/>
      <c r="D666" s="85"/>
      <c r="E666" s="85"/>
      <c r="F666" s="89"/>
      <c r="G666" s="94"/>
      <c r="H666" s="123"/>
      <c r="J666" s="11" t="s">
        <v>153</v>
      </c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61"/>
    </row>
    <row r="667" spans="1:23" ht="12.75">
      <c r="A667" s="156">
        <v>61</v>
      </c>
      <c r="B667" s="156">
        <v>53325</v>
      </c>
      <c r="C667" s="157" t="s">
        <v>18</v>
      </c>
      <c r="D667" s="156"/>
      <c r="E667" s="156" t="s">
        <v>81</v>
      </c>
      <c r="F667" s="88">
        <v>30</v>
      </c>
      <c r="G667" s="143" t="s">
        <v>143</v>
      </c>
      <c r="H667" s="164">
        <v>2002</v>
      </c>
      <c r="J667" s="11" t="s">
        <v>152</v>
      </c>
      <c r="K667" s="12"/>
      <c r="L667" s="12"/>
      <c r="M667" s="12" t="s">
        <v>141</v>
      </c>
      <c r="N667" s="12"/>
      <c r="O667" s="12"/>
      <c r="P667" s="12"/>
      <c r="Q667" s="12" t="s">
        <v>142</v>
      </c>
      <c r="R667" s="12"/>
      <c r="S667" s="12"/>
      <c r="T667" s="12"/>
      <c r="U667" s="12" t="s">
        <v>141</v>
      </c>
      <c r="V667" s="12"/>
      <c r="W667" s="160"/>
    </row>
    <row r="668" spans="1:23" ht="12.75">
      <c r="A668" s="85"/>
      <c r="B668" s="85"/>
      <c r="C668" s="158"/>
      <c r="D668" s="85"/>
      <c r="E668" s="85"/>
      <c r="F668" s="89"/>
      <c r="G668" s="94"/>
      <c r="H668" s="123"/>
      <c r="J668" s="11" t="s">
        <v>153</v>
      </c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61"/>
    </row>
    <row r="669" spans="1:23" ht="12.75">
      <c r="A669" s="156">
        <v>62</v>
      </c>
      <c r="B669" s="156">
        <v>54299</v>
      </c>
      <c r="C669" s="157" t="s">
        <v>107</v>
      </c>
      <c r="D669" s="156"/>
      <c r="E669" s="156" t="s">
        <v>2</v>
      </c>
      <c r="F669" s="88">
        <v>8</v>
      </c>
      <c r="G669" s="93"/>
      <c r="H669" s="122"/>
      <c r="J669" s="11" t="s">
        <v>152</v>
      </c>
      <c r="K669" s="12" t="s">
        <v>141</v>
      </c>
      <c r="L669" s="12"/>
      <c r="M669" s="12"/>
      <c r="N669" s="12"/>
      <c r="O669" s="12" t="s">
        <v>142</v>
      </c>
      <c r="P669" s="12"/>
      <c r="Q669" s="12"/>
      <c r="R669" s="12"/>
      <c r="S669" s="12" t="s">
        <v>141</v>
      </c>
      <c r="T669" s="12"/>
      <c r="U669" s="12"/>
      <c r="V669" s="12"/>
      <c r="W669" s="160"/>
    </row>
    <row r="670" spans="1:23" ht="12.75">
      <c r="A670" s="85"/>
      <c r="B670" s="85"/>
      <c r="C670" s="158"/>
      <c r="D670" s="85"/>
      <c r="E670" s="85"/>
      <c r="F670" s="89"/>
      <c r="G670" s="94"/>
      <c r="H670" s="123"/>
      <c r="J670" s="11" t="s">
        <v>153</v>
      </c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61"/>
    </row>
    <row r="671" spans="1:23" ht="12.75">
      <c r="A671" s="156">
        <v>63</v>
      </c>
      <c r="B671" s="156">
        <v>54395</v>
      </c>
      <c r="C671" s="157" t="s">
        <v>107</v>
      </c>
      <c r="D671" s="156"/>
      <c r="E671" s="156" t="s">
        <v>2</v>
      </c>
      <c r="F671" s="88">
        <v>8</v>
      </c>
      <c r="G671" s="93"/>
      <c r="H671" s="122"/>
      <c r="J671" s="11" t="s">
        <v>152</v>
      </c>
      <c r="K671" s="12"/>
      <c r="L671" s="12"/>
      <c r="M671" s="12"/>
      <c r="N671" s="12"/>
      <c r="O671" s="12"/>
      <c r="P671" s="12"/>
      <c r="Q671" s="12" t="s">
        <v>141</v>
      </c>
      <c r="R671" s="12"/>
      <c r="S671" s="12"/>
      <c r="T671" s="12"/>
      <c r="U671" s="12" t="s">
        <v>142</v>
      </c>
      <c r="V671" s="12"/>
      <c r="W671" s="160"/>
    </row>
    <row r="672" spans="1:23" ht="12.75">
      <c r="A672" s="85"/>
      <c r="B672" s="85"/>
      <c r="C672" s="158"/>
      <c r="D672" s="85"/>
      <c r="E672" s="85"/>
      <c r="F672" s="89"/>
      <c r="G672" s="94"/>
      <c r="H672" s="123"/>
      <c r="J672" s="11" t="s">
        <v>153</v>
      </c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61"/>
    </row>
    <row r="673" spans="1:23" ht="12.75">
      <c r="A673" s="156">
        <v>64</v>
      </c>
      <c r="B673" s="156">
        <v>53319</v>
      </c>
      <c r="C673" s="157" t="s">
        <v>107</v>
      </c>
      <c r="D673" s="156"/>
      <c r="E673" s="156" t="s">
        <v>2</v>
      </c>
      <c r="F673" s="88">
        <v>8</v>
      </c>
      <c r="G673" s="93"/>
      <c r="H673" s="122"/>
      <c r="J673" s="11" t="s">
        <v>152</v>
      </c>
      <c r="K673" s="12"/>
      <c r="L673" s="12" t="s">
        <v>141</v>
      </c>
      <c r="M673" s="12"/>
      <c r="N673" s="12"/>
      <c r="O673" s="12"/>
      <c r="P673" s="12" t="s">
        <v>141</v>
      </c>
      <c r="Q673" s="12"/>
      <c r="R673" s="12"/>
      <c r="S673" s="12"/>
      <c r="T673" s="12" t="s">
        <v>142</v>
      </c>
      <c r="U673" s="12"/>
      <c r="V673" s="12"/>
      <c r="W673" s="160"/>
    </row>
    <row r="674" spans="1:23" ht="12.75">
      <c r="A674" s="85"/>
      <c r="B674" s="85"/>
      <c r="C674" s="158"/>
      <c r="D674" s="85"/>
      <c r="E674" s="85"/>
      <c r="F674" s="89"/>
      <c r="G674" s="94"/>
      <c r="H674" s="123"/>
      <c r="J674" s="11" t="s">
        <v>153</v>
      </c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61"/>
    </row>
    <row r="675" spans="1:23" ht="12.75">
      <c r="A675" s="156">
        <v>65</v>
      </c>
      <c r="B675" s="156">
        <v>53320</v>
      </c>
      <c r="C675" s="157" t="s">
        <v>107</v>
      </c>
      <c r="D675" s="156"/>
      <c r="E675" s="156" t="s">
        <v>2</v>
      </c>
      <c r="F675" s="88">
        <v>8</v>
      </c>
      <c r="G675" s="93"/>
      <c r="H675" s="122"/>
      <c r="J675" s="11" t="s">
        <v>152</v>
      </c>
      <c r="K675" s="12"/>
      <c r="L675" s="12" t="s">
        <v>141</v>
      </c>
      <c r="M675" s="12"/>
      <c r="N675" s="12"/>
      <c r="O675" s="12"/>
      <c r="P675" s="12" t="s">
        <v>142</v>
      </c>
      <c r="Q675" s="12"/>
      <c r="R675" s="12"/>
      <c r="S675" s="12"/>
      <c r="T675" s="12" t="s">
        <v>141</v>
      </c>
      <c r="U675" s="12"/>
      <c r="V675" s="12"/>
      <c r="W675" s="160"/>
    </row>
    <row r="676" spans="1:23" ht="12.75">
      <c r="A676" s="85"/>
      <c r="B676" s="85"/>
      <c r="C676" s="158"/>
      <c r="D676" s="85"/>
      <c r="E676" s="85"/>
      <c r="F676" s="89"/>
      <c r="G676" s="94"/>
      <c r="H676" s="123"/>
      <c r="J676" s="11" t="s">
        <v>153</v>
      </c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61"/>
    </row>
    <row r="677" spans="1:23" ht="12.75">
      <c r="A677" s="156">
        <v>66</v>
      </c>
      <c r="B677" s="156">
        <v>54396</v>
      </c>
      <c r="C677" s="157" t="s">
        <v>107</v>
      </c>
      <c r="D677" s="156"/>
      <c r="E677" s="156" t="s">
        <v>2</v>
      </c>
      <c r="F677" s="88">
        <v>8</v>
      </c>
      <c r="G677" s="93"/>
      <c r="H677" s="122"/>
      <c r="J677" s="11" t="s">
        <v>152</v>
      </c>
      <c r="K677" s="12" t="s">
        <v>142</v>
      </c>
      <c r="L677" s="12"/>
      <c r="M677" s="12"/>
      <c r="N677" s="12"/>
      <c r="O677" s="12" t="s">
        <v>141</v>
      </c>
      <c r="P677" s="12"/>
      <c r="Q677" s="12"/>
      <c r="R677" s="12"/>
      <c r="S677" s="12" t="s">
        <v>141</v>
      </c>
      <c r="T677" s="12"/>
      <c r="U677" s="12"/>
      <c r="V677" s="12"/>
      <c r="W677" s="160"/>
    </row>
    <row r="678" spans="1:23" ht="12.75">
      <c r="A678" s="85"/>
      <c r="B678" s="85"/>
      <c r="C678" s="158"/>
      <c r="D678" s="85"/>
      <c r="E678" s="85"/>
      <c r="F678" s="89"/>
      <c r="G678" s="94"/>
      <c r="H678" s="123"/>
      <c r="J678" s="11" t="s">
        <v>153</v>
      </c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61"/>
    </row>
    <row r="679" spans="1:23" ht="12.75">
      <c r="A679" s="156">
        <v>67</v>
      </c>
      <c r="B679" s="156">
        <v>54397</v>
      </c>
      <c r="C679" s="157" t="s">
        <v>107</v>
      </c>
      <c r="D679" s="156"/>
      <c r="E679" s="156" t="s">
        <v>2</v>
      </c>
      <c r="F679" s="88">
        <v>8</v>
      </c>
      <c r="G679" s="93"/>
      <c r="H679" s="122"/>
      <c r="J679" s="11" t="s">
        <v>152</v>
      </c>
      <c r="K679" s="12"/>
      <c r="L679" s="12" t="s">
        <v>142</v>
      </c>
      <c r="M679" s="12"/>
      <c r="N679" s="12"/>
      <c r="O679" s="12"/>
      <c r="P679" s="12" t="s">
        <v>141</v>
      </c>
      <c r="Q679" s="12"/>
      <c r="R679" s="12"/>
      <c r="S679" s="12"/>
      <c r="T679" s="12" t="s">
        <v>141</v>
      </c>
      <c r="U679" s="12"/>
      <c r="V679" s="12"/>
      <c r="W679" s="160"/>
    </row>
    <row r="680" spans="1:23" ht="12.75">
      <c r="A680" s="85"/>
      <c r="B680" s="85"/>
      <c r="C680" s="158"/>
      <c r="D680" s="85"/>
      <c r="E680" s="85"/>
      <c r="F680" s="89"/>
      <c r="G680" s="94"/>
      <c r="H680" s="123"/>
      <c r="J680" s="11" t="s">
        <v>153</v>
      </c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61"/>
    </row>
    <row r="681" spans="1:23" ht="12.75">
      <c r="A681" s="156">
        <v>68</v>
      </c>
      <c r="B681" s="156">
        <v>53719</v>
      </c>
      <c r="C681" s="157" t="s">
        <v>107</v>
      </c>
      <c r="D681" s="156"/>
      <c r="E681" s="156" t="s">
        <v>2</v>
      </c>
      <c r="F681" s="88">
        <v>10</v>
      </c>
      <c r="G681" s="93" t="s">
        <v>139</v>
      </c>
      <c r="H681" s="122">
        <v>2003</v>
      </c>
      <c r="J681" s="11" t="s">
        <v>152</v>
      </c>
      <c r="K681" s="12" t="s">
        <v>141</v>
      </c>
      <c r="L681" s="12"/>
      <c r="M681" s="12"/>
      <c r="N681" s="12"/>
      <c r="O681" s="12" t="s">
        <v>142</v>
      </c>
      <c r="P681" s="12"/>
      <c r="Q681" s="12"/>
      <c r="R681" s="12"/>
      <c r="S681" s="12" t="s">
        <v>141</v>
      </c>
      <c r="T681" s="12"/>
      <c r="U681" s="12"/>
      <c r="V681" s="12"/>
      <c r="W681" s="160"/>
    </row>
    <row r="682" spans="1:23" ht="12.75">
      <c r="A682" s="85"/>
      <c r="B682" s="85"/>
      <c r="C682" s="158"/>
      <c r="D682" s="85"/>
      <c r="E682" s="85"/>
      <c r="F682" s="89"/>
      <c r="G682" s="94"/>
      <c r="H682" s="123"/>
      <c r="J682" s="11" t="s">
        <v>153</v>
      </c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61"/>
    </row>
    <row r="683" spans="1:23" ht="12.75">
      <c r="A683" s="156">
        <v>69</v>
      </c>
      <c r="B683" s="156">
        <v>53720</v>
      </c>
      <c r="C683" s="157" t="s">
        <v>107</v>
      </c>
      <c r="D683" s="156"/>
      <c r="E683" s="156" t="s">
        <v>2</v>
      </c>
      <c r="F683" s="88">
        <v>10</v>
      </c>
      <c r="G683" s="93"/>
      <c r="H683" s="122"/>
      <c r="J683" s="11" t="s">
        <v>152</v>
      </c>
      <c r="K683" s="12"/>
      <c r="L683" s="12"/>
      <c r="M683" s="12"/>
      <c r="N683" s="12"/>
      <c r="O683" s="12" t="s">
        <v>141</v>
      </c>
      <c r="P683" s="12"/>
      <c r="Q683" s="12"/>
      <c r="R683" s="12"/>
      <c r="S683" s="12" t="s">
        <v>142</v>
      </c>
      <c r="T683" s="12"/>
      <c r="U683" s="12"/>
      <c r="V683" s="12"/>
      <c r="W683" s="160"/>
    </row>
    <row r="684" spans="1:23" ht="12.75">
      <c r="A684" s="85"/>
      <c r="B684" s="85"/>
      <c r="C684" s="158"/>
      <c r="D684" s="85"/>
      <c r="E684" s="85"/>
      <c r="F684" s="89"/>
      <c r="G684" s="94"/>
      <c r="H684" s="123"/>
      <c r="J684" s="11" t="s">
        <v>153</v>
      </c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61"/>
    </row>
    <row r="685" spans="1:23" ht="12.75">
      <c r="A685" s="156">
        <v>70</v>
      </c>
      <c r="B685" s="156">
        <v>53182</v>
      </c>
      <c r="C685" s="157" t="s">
        <v>296</v>
      </c>
      <c r="D685" s="156"/>
      <c r="E685" s="156" t="s">
        <v>300</v>
      </c>
      <c r="F685" s="88">
        <v>14</v>
      </c>
      <c r="G685" s="93"/>
      <c r="H685" s="122"/>
      <c r="J685" s="11" t="s">
        <v>152</v>
      </c>
      <c r="K685" s="12"/>
      <c r="L685" s="12" t="s">
        <v>141</v>
      </c>
      <c r="M685" s="12"/>
      <c r="N685" s="12"/>
      <c r="O685" s="12"/>
      <c r="P685" s="12" t="s">
        <v>141</v>
      </c>
      <c r="Q685" s="12"/>
      <c r="R685" s="12"/>
      <c r="S685" s="12"/>
      <c r="T685" s="12" t="s">
        <v>142</v>
      </c>
      <c r="U685" s="12"/>
      <c r="V685" s="12"/>
      <c r="W685" s="160"/>
    </row>
    <row r="686" spans="1:23" ht="12.75">
      <c r="A686" s="85"/>
      <c r="B686" s="85"/>
      <c r="C686" s="158"/>
      <c r="D686" s="85"/>
      <c r="E686" s="85"/>
      <c r="F686" s="89"/>
      <c r="G686" s="94"/>
      <c r="H686" s="123"/>
      <c r="J686" s="11" t="s">
        <v>153</v>
      </c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61"/>
    </row>
    <row r="687" spans="1:23" ht="12.75">
      <c r="A687" s="156">
        <v>71</v>
      </c>
      <c r="B687" s="156">
        <v>5668</v>
      </c>
      <c r="C687" s="157" t="s">
        <v>112</v>
      </c>
      <c r="D687" s="156"/>
      <c r="E687" s="156" t="s">
        <v>2</v>
      </c>
      <c r="F687" s="88">
        <v>25</v>
      </c>
      <c r="G687" s="93"/>
      <c r="H687" s="122"/>
      <c r="J687" s="11" t="s">
        <v>152</v>
      </c>
      <c r="K687" s="12" t="s">
        <v>141</v>
      </c>
      <c r="L687" s="12"/>
      <c r="M687" s="12"/>
      <c r="N687" s="12"/>
      <c r="O687" s="12" t="s">
        <v>141</v>
      </c>
      <c r="P687" s="12"/>
      <c r="Q687" s="12"/>
      <c r="R687" s="12"/>
      <c r="S687" s="12" t="s">
        <v>142</v>
      </c>
      <c r="T687" s="12"/>
      <c r="U687" s="12"/>
      <c r="V687" s="12"/>
      <c r="W687" s="160"/>
    </row>
    <row r="688" spans="1:23" ht="12.75">
      <c r="A688" s="85"/>
      <c r="B688" s="85"/>
      <c r="C688" s="158"/>
      <c r="D688" s="85"/>
      <c r="E688" s="85"/>
      <c r="F688" s="89"/>
      <c r="G688" s="94"/>
      <c r="H688" s="123"/>
      <c r="I688" s="22"/>
      <c r="J688" s="11" t="s">
        <v>153</v>
      </c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61"/>
    </row>
    <row r="689" spans="1:23" ht="12.75">
      <c r="A689" s="156">
        <v>72</v>
      </c>
      <c r="B689" s="156">
        <v>51318</v>
      </c>
      <c r="C689" s="157" t="s">
        <v>115</v>
      </c>
      <c r="D689" s="156"/>
      <c r="E689" s="156" t="s">
        <v>116</v>
      </c>
      <c r="F689" s="88">
        <v>13</v>
      </c>
      <c r="G689" s="93"/>
      <c r="H689" s="122"/>
      <c r="I689" s="22"/>
      <c r="J689" s="11" t="s">
        <v>152</v>
      </c>
      <c r="K689" s="12"/>
      <c r="L689" s="12" t="s">
        <v>142</v>
      </c>
      <c r="M689" s="12"/>
      <c r="N689" s="12"/>
      <c r="O689" s="12"/>
      <c r="P689" s="12" t="s">
        <v>141</v>
      </c>
      <c r="Q689" s="12"/>
      <c r="R689" s="12"/>
      <c r="S689" s="12"/>
      <c r="T689" s="12" t="s">
        <v>141</v>
      </c>
      <c r="U689" s="12"/>
      <c r="V689" s="12"/>
      <c r="W689" s="160"/>
    </row>
    <row r="690" spans="1:23" ht="12.75" customHeight="1">
      <c r="A690" s="85"/>
      <c r="B690" s="85"/>
      <c r="C690" s="158"/>
      <c r="D690" s="85"/>
      <c r="E690" s="85"/>
      <c r="F690" s="89"/>
      <c r="G690" s="94"/>
      <c r="H690" s="123"/>
      <c r="I690" s="22"/>
      <c r="J690" s="11" t="s">
        <v>153</v>
      </c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61"/>
    </row>
    <row r="691" spans="3:39" ht="15" customHeight="1">
      <c r="C691" s="6"/>
      <c r="J691"/>
      <c r="AM691" s="6"/>
    </row>
    <row r="692" spans="1:23" ht="12.75">
      <c r="A692" s="6">
        <v>26</v>
      </c>
      <c r="C692" s="6"/>
      <c r="W692" s="6">
        <v>27</v>
      </c>
    </row>
    <row r="693" ht="20.25" customHeight="1">
      <c r="C693" s="6"/>
    </row>
    <row r="694" ht="13.5" thickBot="1">
      <c r="C694" s="6"/>
    </row>
    <row r="695" spans="1:23" ht="30" customHeight="1" thickBot="1">
      <c r="A695" s="110" t="s">
        <v>131</v>
      </c>
      <c r="B695" s="110" t="s">
        <v>126</v>
      </c>
      <c r="C695" s="110" t="s">
        <v>132</v>
      </c>
      <c r="D695" s="110" t="s">
        <v>133</v>
      </c>
      <c r="E695" s="110" t="s">
        <v>0</v>
      </c>
      <c r="F695" s="110" t="s">
        <v>134</v>
      </c>
      <c r="G695" s="108" t="s">
        <v>286</v>
      </c>
      <c r="H695" s="80"/>
      <c r="J695" s="110" t="s">
        <v>135</v>
      </c>
      <c r="K695" s="162" t="s">
        <v>287</v>
      </c>
      <c r="L695" s="163"/>
      <c r="M695" s="163"/>
      <c r="N695" s="163"/>
      <c r="O695" s="163"/>
      <c r="P695" s="163"/>
      <c r="Q695" s="163"/>
      <c r="R695" s="163"/>
      <c r="S695" s="163"/>
      <c r="T695" s="163"/>
      <c r="U695" s="163"/>
      <c r="V695" s="163"/>
      <c r="W695" s="110" t="s">
        <v>136</v>
      </c>
    </row>
    <row r="696" spans="1:23" ht="13.5" thickBot="1">
      <c r="A696" s="111"/>
      <c r="B696" s="111"/>
      <c r="C696" s="111"/>
      <c r="D696" s="111"/>
      <c r="E696" s="111"/>
      <c r="F696" s="111"/>
      <c r="G696" s="109"/>
      <c r="H696" s="144"/>
      <c r="J696" s="111"/>
      <c r="K696" s="9">
        <v>1</v>
      </c>
      <c r="L696" s="10">
        <v>2</v>
      </c>
      <c r="M696" s="10">
        <v>3</v>
      </c>
      <c r="N696" s="10">
        <v>4</v>
      </c>
      <c r="O696" s="10">
        <v>5</v>
      </c>
      <c r="P696" s="10">
        <v>6</v>
      </c>
      <c r="Q696" s="10">
        <v>7</v>
      </c>
      <c r="R696" s="10">
        <v>8</v>
      </c>
      <c r="S696" s="10">
        <v>9</v>
      </c>
      <c r="T696" s="10">
        <v>10</v>
      </c>
      <c r="U696" s="10">
        <v>11</v>
      </c>
      <c r="V696" s="10">
        <v>12</v>
      </c>
      <c r="W696" s="111"/>
    </row>
    <row r="697" spans="1:23" ht="12.75">
      <c r="A697" s="156">
        <v>73</v>
      </c>
      <c r="B697" s="156">
        <v>52738</v>
      </c>
      <c r="C697" s="157" t="s">
        <v>70</v>
      </c>
      <c r="D697" s="156"/>
      <c r="E697" s="156" t="s">
        <v>72</v>
      </c>
      <c r="F697" s="88">
        <v>7</v>
      </c>
      <c r="G697" s="93"/>
      <c r="H697" s="122"/>
      <c r="J697" s="11" t="s">
        <v>152</v>
      </c>
      <c r="K697" s="12"/>
      <c r="L697" s="12"/>
      <c r="M697" s="12" t="s">
        <v>141</v>
      </c>
      <c r="N697" s="12"/>
      <c r="O697" s="12"/>
      <c r="P697" s="12"/>
      <c r="Q697" s="12"/>
      <c r="R697" s="12"/>
      <c r="S697" s="12"/>
      <c r="T697" s="12"/>
      <c r="U697" s="12"/>
      <c r="V697" s="12"/>
      <c r="W697" s="160"/>
    </row>
    <row r="698" spans="1:23" ht="12.75">
      <c r="A698" s="85"/>
      <c r="B698" s="85"/>
      <c r="C698" s="158"/>
      <c r="D698" s="85"/>
      <c r="E698" s="85"/>
      <c r="F698" s="89"/>
      <c r="G698" s="94"/>
      <c r="H698" s="123"/>
      <c r="J698" s="11" t="s">
        <v>153</v>
      </c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61"/>
    </row>
    <row r="699" spans="1:23" ht="12.75">
      <c r="A699" s="156">
        <v>74</v>
      </c>
      <c r="B699" s="156">
        <v>52973</v>
      </c>
      <c r="C699" s="157" t="s">
        <v>113</v>
      </c>
      <c r="D699" s="156"/>
      <c r="E699" s="156" t="s">
        <v>114</v>
      </c>
      <c r="F699" s="88">
        <v>14</v>
      </c>
      <c r="G699" s="93"/>
      <c r="H699" s="122"/>
      <c r="J699" s="11" t="s">
        <v>152</v>
      </c>
      <c r="K699" s="12"/>
      <c r="L699" s="12"/>
      <c r="M699" s="12"/>
      <c r="N699" s="12"/>
      <c r="O699" s="12" t="s">
        <v>141</v>
      </c>
      <c r="P699" s="12"/>
      <c r="Q699" s="12"/>
      <c r="R699" s="12"/>
      <c r="S699" s="12"/>
      <c r="T699" s="12"/>
      <c r="U699" s="12"/>
      <c r="V699" s="12"/>
      <c r="W699" s="160"/>
    </row>
    <row r="700" spans="1:23" ht="12.75">
      <c r="A700" s="85"/>
      <c r="B700" s="85"/>
      <c r="C700" s="158"/>
      <c r="D700" s="85"/>
      <c r="E700" s="85"/>
      <c r="F700" s="89"/>
      <c r="G700" s="94"/>
      <c r="H700" s="123"/>
      <c r="J700" s="11" t="s">
        <v>153</v>
      </c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61"/>
    </row>
    <row r="701" spans="1:23" ht="12.75">
      <c r="A701" s="156">
        <v>75</v>
      </c>
      <c r="B701" s="156">
        <v>55306</v>
      </c>
      <c r="C701" s="157" t="s">
        <v>314</v>
      </c>
      <c r="D701" s="157" t="s">
        <v>315</v>
      </c>
      <c r="E701" s="156"/>
      <c r="F701" s="88">
        <v>20</v>
      </c>
      <c r="G701" s="93"/>
      <c r="H701" s="122"/>
      <c r="J701" s="11" t="s">
        <v>152</v>
      </c>
      <c r="K701" s="12"/>
      <c r="L701" s="12"/>
      <c r="M701" s="12" t="s">
        <v>142</v>
      </c>
      <c r="N701" s="12"/>
      <c r="O701" s="12"/>
      <c r="P701" s="12"/>
      <c r="Q701" s="12" t="s">
        <v>141</v>
      </c>
      <c r="R701" s="12"/>
      <c r="S701" s="12"/>
      <c r="T701" s="12"/>
      <c r="U701" s="12" t="s">
        <v>141</v>
      </c>
      <c r="V701" s="12"/>
      <c r="W701" s="160"/>
    </row>
    <row r="702" spans="1:23" ht="12.75">
      <c r="A702" s="85"/>
      <c r="B702" s="85"/>
      <c r="C702" s="158"/>
      <c r="D702" s="158"/>
      <c r="E702" s="85"/>
      <c r="F702" s="89"/>
      <c r="G702" s="94"/>
      <c r="H702" s="123"/>
      <c r="J702" s="11" t="s">
        <v>153</v>
      </c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61"/>
    </row>
    <row r="703" spans="1:23" ht="12.75">
      <c r="A703" s="156">
        <v>76</v>
      </c>
      <c r="B703" s="156">
        <v>55309</v>
      </c>
      <c r="C703" s="157" t="s">
        <v>316</v>
      </c>
      <c r="D703" s="156"/>
      <c r="E703" s="156"/>
      <c r="F703" s="88">
        <v>12</v>
      </c>
      <c r="G703" s="93"/>
      <c r="H703" s="122"/>
      <c r="J703" s="11" t="s">
        <v>152</v>
      </c>
      <c r="K703" s="12" t="s">
        <v>141</v>
      </c>
      <c r="L703" s="12"/>
      <c r="M703" s="12"/>
      <c r="N703" s="12"/>
      <c r="O703" s="12" t="s">
        <v>141</v>
      </c>
      <c r="P703" s="12"/>
      <c r="Q703" s="12"/>
      <c r="R703" s="12"/>
      <c r="S703" s="12" t="s">
        <v>142</v>
      </c>
      <c r="T703" s="12"/>
      <c r="U703" s="12"/>
      <c r="V703" s="12"/>
      <c r="W703" s="160"/>
    </row>
    <row r="704" spans="1:23" ht="12.75">
      <c r="A704" s="85"/>
      <c r="B704" s="85"/>
      <c r="C704" s="158"/>
      <c r="D704" s="85"/>
      <c r="E704" s="85"/>
      <c r="F704" s="89"/>
      <c r="G704" s="94"/>
      <c r="H704" s="123"/>
      <c r="J704" s="11" t="s">
        <v>153</v>
      </c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61"/>
    </row>
    <row r="705" spans="1:23" ht="12.75">
      <c r="A705" s="156">
        <v>77</v>
      </c>
      <c r="B705" s="156">
        <v>54072</v>
      </c>
      <c r="C705" s="157" t="s">
        <v>14</v>
      </c>
      <c r="D705" s="156"/>
      <c r="E705" s="156" t="s">
        <v>15</v>
      </c>
      <c r="F705" s="88">
        <v>50</v>
      </c>
      <c r="G705" s="143" t="s">
        <v>159</v>
      </c>
      <c r="H705" s="164">
        <v>2004</v>
      </c>
      <c r="J705" s="11" t="s">
        <v>152</v>
      </c>
      <c r="K705" s="12"/>
      <c r="L705" s="12"/>
      <c r="M705" s="12"/>
      <c r="N705" s="12" t="s">
        <v>142</v>
      </c>
      <c r="O705" s="12"/>
      <c r="P705" s="12"/>
      <c r="Q705" s="12"/>
      <c r="R705" s="12"/>
      <c r="S705" s="12"/>
      <c r="T705" s="12" t="s">
        <v>141</v>
      </c>
      <c r="U705" s="12"/>
      <c r="V705" s="12"/>
      <c r="W705" s="160"/>
    </row>
    <row r="706" spans="1:23" ht="12.75">
      <c r="A706" s="85"/>
      <c r="B706" s="85"/>
      <c r="C706" s="158"/>
      <c r="D706" s="85"/>
      <c r="E706" s="85"/>
      <c r="F706" s="89"/>
      <c r="G706" s="143"/>
      <c r="H706" s="164"/>
      <c r="J706" s="11" t="s">
        <v>153</v>
      </c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61"/>
    </row>
    <row r="707" spans="1:23" ht="12.75">
      <c r="A707" s="156">
        <v>78</v>
      </c>
      <c r="B707" s="156">
        <v>54142</v>
      </c>
      <c r="C707" s="157" t="s">
        <v>14</v>
      </c>
      <c r="D707" s="156"/>
      <c r="E707" s="156" t="s">
        <v>16</v>
      </c>
      <c r="F707" s="88">
        <v>38</v>
      </c>
      <c r="G707" s="93" t="s">
        <v>151</v>
      </c>
      <c r="H707" s="122">
        <v>2004</v>
      </c>
      <c r="J707" s="11" t="s">
        <v>152</v>
      </c>
      <c r="K707" s="12" t="s">
        <v>142</v>
      </c>
      <c r="L707" s="12"/>
      <c r="M707" s="12"/>
      <c r="N707" s="12"/>
      <c r="O707" s="12"/>
      <c r="P707" s="12"/>
      <c r="Q707" s="12" t="s">
        <v>141</v>
      </c>
      <c r="R707" s="12"/>
      <c r="S707" s="12"/>
      <c r="T707" s="12"/>
      <c r="U707" s="12"/>
      <c r="V707" s="12"/>
      <c r="W707" s="160"/>
    </row>
    <row r="708" spans="1:23" ht="12.75">
      <c r="A708" s="85"/>
      <c r="B708" s="85"/>
      <c r="C708" s="158"/>
      <c r="D708" s="85"/>
      <c r="E708" s="85"/>
      <c r="F708" s="89"/>
      <c r="G708" s="94"/>
      <c r="H708" s="123"/>
      <c r="J708" s="11" t="s">
        <v>153</v>
      </c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61"/>
    </row>
    <row r="709" spans="1:23" ht="12.75">
      <c r="A709" s="156">
        <v>79</v>
      </c>
      <c r="B709" s="156">
        <v>54289</v>
      </c>
      <c r="C709" s="157" t="s">
        <v>29</v>
      </c>
      <c r="D709" s="156"/>
      <c r="E709" s="156" t="s">
        <v>2</v>
      </c>
      <c r="F709" s="88">
        <v>12</v>
      </c>
      <c r="G709" s="93"/>
      <c r="H709" s="122"/>
      <c r="J709" s="11" t="s">
        <v>152</v>
      </c>
      <c r="K709" s="12" t="s">
        <v>141</v>
      </c>
      <c r="L709" s="12"/>
      <c r="M709" s="12"/>
      <c r="N709" s="12"/>
      <c r="O709" s="12" t="s">
        <v>141</v>
      </c>
      <c r="P709" s="12"/>
      <c r="Q709" s="12"/>
      <c r="R709" s="12"/>
      <c r="S709" s="12" t="s">
        <v>142</v>
      </c>
      <c r="T709" s="12"/>
      <c r="U709" s="12"/>
      <c r="V709" s="12"/>
      <c r="W709" s="160"/>
    </row>
    <row r="710" spans="1:23" ht="12.75">
      <c r="A710" s="85"/>
      <c r="B710" s="85"/>
      <c r="C710" s="158"/>
      <c r="D710" s="85"/>
      <c r="E710" s="85"/>
      <c r="F710" s="89"/>
      <c r="G710" s="94"/>
      <c r="H710" s="123"/>
      <c r="J710" s="11" t="s">
        <v>153</v>
      </c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61"/>
    </row>
    <row r="711" spans="1:23" ht="12.75">
      <c r="A711" s="156">
        <v>80</v>
      </c>
      <c r="B711" s="156"/>
      <c r="C711" s="157"/>
      <c r="D711" s="157"/>
      <c r="E711" s="156"/>
      <c r="F711" s="88"/>
      <c r="G711" s="93"/>
      <c r="H711" s="122"/>
      <c r="J711" s="11" t="s">
        <v>152</v>
      </c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60"/>
    </row>
    <row r="712" spans="1:23" ht="12.75">
      <c r="A712" s="85"/>
      <c r="B712" s="85"/>
      <c r="C712" s="158"/>
      <c r="D712" s="158"/>
      <c r="E712" s="85"/>
      <c r="F712" s="89"/>
      <c r="G712" s="94"/>
      <c r="H712" s="123"/>
      <c r="J712" s="11" t="s">
        <v>153</v>
      </c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61"/>
    </row>
    <row r="713" spans="1:23" ht="12.75">
      <c r="A713" s="156">
        <v>81</v>
      </c>
      <c r="B713" s="156"/>
      <c r="C713" s="157"/>
      <c r="D713" s="156"/>
      <c r="E713" s="156"/>
      <c r="F713" s="88"/>
      <c r="G713" s="93"/>
      <c r="H713" s="122"/>
      <c r="J713" s="11" t="s">
        <v>152</v>
      </c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60"/>
    </row>
    <row r="714" spans="1:23" ht="12.75">
      <c r="A714" s="85"/>
      <c r="B714" s="85"/>
      <c r="C714" s="158"/>
      <c r="D714" s="85"/>
      <c r="E714" s="85"/>
      <c r="F714" s="89"/>
      <c r="G714" s="94"/>
      <c r="H714" s="123"/>
      <c r="J714" s="11" t="s">
        <v>153</v>
      </c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61"/>
    </row>
    <row r="715" spans="1:23" ht="12.75">
      <c r="A715" s="156">
        <v>82</v>
      </c>
      <c r="B715" s="156"/>
      <c r="C715" s="157"/>
      <c r="D715" s="156"/>
      <c r="E715" s="156"/>
      <c r="F715" s="88"/>
      <c r="G715" s="143"/>
      <c r="H715" s="164"/>
      <c r="J715" s="11" t="s">
        <v>152</v>
      </c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60"/>
    </row>
    <row r="716" spans="1:23" ht="12.75">
      <c r="A716" s="85"/>
      <c r="B716" s="85"/>
      <c r="C716" s="158"/>
      <c r="D716" s="85"/>
      <c r="E716" s="85"/>
      <c r="F716" s="89"/>
      <c r="G716" s="143"/>
      <c r="H716" s="164"/>
      <c r="J716" s="11" t="s">
        <v>153</v>
      </c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61"/>
    </row>
    <row r="717" spans="1:23" ht="12.75">
      <c r="A717" s="156">
        <v>83</v>
      </c>
      <c r="B717" s="156"/>
      <c r="C717" s="157"/>
      <c r="D717" s="156"/>
      <c r="E717" s="156"/>
      <c r="F717" s="88"/>
      <c r="G717" s="93"/>
      <c r="H717" s="122"/>
      <c r="J717" s="11" t="s">
        <v>152</v>
      </c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60"/>
    </row>
    <row r="718" spans="1:23" ht="12.75">
      <c r="A718" s="85"/>
      <c r="B718" s="85"/>
      <c r="C718" s="158"/>
      <c r="D718" s="85"/>
      <c r="E718" s="85"/>
      <c r="F718" s="89"/>
      <c r="G718" s="94"/>
      <c r="H718" s="123"/>
      <c r="J718" s="11" t="s">
        <v>153</v>
      </c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61"/>
    </row>
    <row r="719" spans="1:23" ht="12.75">
      <c r="A719" s="156">
        <v>84</v>
      </c>
      <c r="B719" s="156"/>
      <c r="C719" s="157"/>
      <c r="D719" s="156"/>
      <c r="E719" s="156"/>
      <c r="F719" s="88"/>
      <c r="G719" s="93"/>
      <c r="H719" s="122"/>
      <c r="J719" s="11" t="s">
        <v>152</v>
      </c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60"/>
    </row>
    <row r="720" spans="1:23" ht="12.75">
      <c r="A720" s="85"/>
      <c r="B720" s="85"/>
      <c r="C720" s="158"/>
      <c r="D720" s="85"/>
      <c r="E720" s="85"/>
      <c r="F720" s="89"/>
      <c r="G720" s="94"/>
      <c r="H720" s="123"/>
      <c r="J720" s="11" t="s">
        <v>153</v>
      </c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61"/>
    </row>
    <row r="721" spans="2:8" ht="12.75">
      <c r="B721" s="15"/>
      <c r="C721" s="16"/>
      <c r="D721" s="15"/>
      <c r="E721" s="15"/>
      <c r="F721" s="17"/>
      <c r="G721" s="18"/>
      <c r="H721" s="19"/>
    </row>
    <row r="722" spans="2:8" ht="12.75">
      <c r="B722" s="15"/>
      <c r="C722" s="16"/>
      <c r="D722" s="15"/>
      <c r="E722" s="15"/>
      <c r="F722" s="17"/>
      <c r="G722" s="18"/>
      <c r="H722" s="19"/>
    </row>
    <row r="723" spans="2:10" ht="12.75">
      <c r="B723" s="15"/>
      <c r="C723" s="16"/>
      <c r="D723" s="15"/>
      <c r="E723" s="15"/>
      <c r="F723" s="17"/>
      <c r="G723" s="18"/>
      <c r="H723" s="19"/>
      <c r="J723" s="6" t="s">
        <v>305</v>
      </c>
    </row>
    <row r="724" spans="2:10" ht="12.75">
      <c r="B724" s="15"/>
      <c r="C724" s="16"/>
      <c r="D724" s="15"/>
      <c r="E724" s="15"/>
      <c r="F724" s="17"/>
      <c r="G724" s="18"/>
      <c r="H724" s="19"/>
      <c r="J724" s="6" t="s">
        <v>306</v>
      </c>
    </row>
    <row r="725" spans="2:10" ht="12.75">
      <c r="B725" s="15"/>
      <c r="C725" s="16"/>
      <c r="D725" s="15"/>
      <c r="E725" s="15"/>
      <c r="F725" s="17"/>
      <c r="G725" s="18"/>
      <c r="H725" s="19"/>
      <c r="J725" s="6" t="s">
        <v>307</v>
      </c>
    </row>
    <row r="726" spans="2:8" ht="12.75">
      <c r="B726" s="15"/>
      <c r="C726" s="16"/>
      <c r="D726" s="15"/>
      <c r="E726" s="15"/>
      <c r="F726" s="17"/>
      <c r="G726" s="18"/>
      <c r="H726" s="19"/>
    </row>
    <row r="727" spans="2:8" ht="12.75">
      <c r="B727" s="15"/>
      <c r="C727" s="16"/>
      <c r="D727" s="15"/>
      <c r="E727" s="15"/>
      <c r="F727" s="17"/>
      <c r="G727" s="18"/>
      <c r="H727" s="19"/>
    </row>
    <row r="728" spans="2:8" ht="12.75">
      <c r="B728" s="15"/>
      <c r="C728" s="16"/>
      <c r="D728" s="15"/>
      <c r="E728" s="15"/>
      <c r="F728" s="17"/>
      <c r="G728" s="18"/>
      <c r="H728" s="19"/>
    </row>
    <row r="729" spans="2:8" ht="12.75">
      <c r="B729" s="15"/>
      <c r="C729" s="16"/>
      <c r="D729" s="15"/>
      <c r="E729" s="15"/>
      <c r="F729" s="17"/>
      <c r="G729" s="18"/>
      <c r="H729" s="19"/>
    </row>
    <row r="730" spans="1:8" ht="15.75">
      <c r="A730" s="3"/>
      <c r="B730" s="15"/>
      <c r="C730" s="16"/>
      <c r="D730" s="15"/>
      <c r="E730" s="15"/>
      <c r="F730" s="17"/>
      <c r="G730" s="18"/>
      <c r="H730" s="19"/>
    </row>
    <row r="731" spans="1:8" ht="15.75">
      <c r="A731" s="3"/>
      <c r="B731" s="15"/>
      <c r="C731" s="16"/>
      <c r="D731" s="15"/>
      <c r="E731" s="15"/>
      <c r="F731" s="17"/>
      <c r="G731" s="18"/>
      <c r="H731" s="19"/>
    </row>
    <row r="732" spans="1:8" ht="15.75">
      <c r="A732" s="3"/>
      <c r="B732" s="15"/>
      <c r="C732" s="16"/>
      <c r="D732" s="15"/>
      <c r="E732" s="15"/>
      <c r="F732" s="17"/>
      <c r="G732" s="18"/>
      <c r="H732" s="19"/>
    </row>
    <row r="733" spans="1:8" ht="15.75">
      <c r="A733" s="3"/>
      <c r="B733" s="15"/>
      <c r="C733" s="16"/>
      <c r="D733" s="15"/>
      <c r="E733" s="15"/>
      <c r="F733" s="17"/>
      <c r="G733" s="18"/>
      <c r="H733" s="19"/>
    </row>
    <row r="734" spans="1:8" ht="15.75">
      <c r="A734" s="3"/>
      <c r="B734" s="15"/>
      <c r="C734" s="16"/>
      <c r="D734" s="15"/>
      <c r="E734" s="15"/>
      <c r="F734" s="17"/>
      <c r="G734" s="18"/>
      <c r="H734" s="19"/>
    </row>
    <row r="735" spans="1:8" ht="15.75">
      <c r="A735" s="3" t="s">
        <v>311</v>
      </c>
      <c r="B735" s="15"/>
      <c r="C735" s="16"/>
      <c r="D735" s="15"/>
      <c r="E735" s="15"/>
      <c r="F735" s="17"/>
      <c r="G735" s="18"/>
      <c r="H735" s="19"/>
    </row>
    <row r="736" spans="1:8" ht="15.75">
      <c r="A736" s="3"/>
      <c r="B736" s="15"/>
      <c r="C736" s="16"/>
      <c r="D736" s="15"/>
      <c r="E736" s="15"/>
      <c r="F736" s="17"/>
      <c r="G736" s="18"/>
      <c r="H736" s="19"/>
    </row>
    <row r="737" spans="1:8" ht="15.75">
      <c r="A737" s="3" t="s">
        <v>395</v>
      </c>
      <c r="B737" s="15"/>
      <c r="C737" s="16"/>
      <c r="D737" s="15"/>
      <c r="E737" s="15"/>
      <c r="F737" s="17"/>
      <c r="G737" s="18"/>
      <c r="H737" s="19"/>
    </row>
    <row r="738" spans="1:8" ht="15.75">
      <c r="A738" s="3"/>
      <c r="B738" s="15"/>
      <c r="C738" s="16"/>
      <c r="D738" s="15"/>
      <c r="E738" s="15"/>
      <c r="F738" s="17"/>
      <c r="G738" s="18"/>
      <c r="H738" s="19"/>
    </row>
    <row r="739" spans="1:8" ht="15.75">
      <c r="A739" s="3"/>
      <c r="B739" s="15"/>
      <c r="C739" s="16"/>
      <c r="D739" s="15"/>
      <c r="E739" s="15"/>
      <c r="F739" s="17"/>
      <c r="G739" s="18"/>
      <c r="H739" s="19"/>
    </row>
    <row r="740" spans="1:8" ht="15.75">
      <c r="A740" s="3"/>
      <c r="B740" s="15"/>
      <c r="C740" s="16"/>
      <c r="D740" s="15"/>
      <c r="E740" s="15"/>
      <c r="F740" s="17"/>
      <c r="G740" s="18"/>
      <c r="H740" s="19"/>
    </row>
    <row r="741" spans="1:8" ht="15.75">
      <c r="A741" s="3"/>
      <c r="B741" s="15"/>
      <c r="C741" s="16"/>
      <c r="D741" s="15"/>
      <c r="E741" s="15"/>
      <c r="F741" s="17"/>
      <c r="G741" s="18"/>
      <c r="H741" s="19"/>
    </row>
    <row r="742" spans="1:8" ht="15.75">
      <c r="A742" s="3"/>
      <c r="B742" s="15"/>
      <c r="C742" s="16"/>
      <c r="D742" s="15"/>
      <c r="E742" s="15"/>
      <c r="F742" s="17"/>
      <c r="G742" s="18"/>
      <c r="H742" s="19"/>
    </row>
    <row r="743" spans="1:23" ht="12.75">
      <c r="A743" s="15">
        <v>28</v>
      </c>
      <c r="B743" s="15"/>
      <c r="C743" s="16"/>
      <c r="D743" s="15"/>
      <c r="E743" s="15"/>
      <c r="F743" s="17"/>
      <c r="G743" s="18"/>
      <c r="H743" s="19"/>
      <c r="J743" s="20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20">
        <v>25</v>
      </c>
    </row>
    <row r="744" spans="1:23" ht="21" customHeight="1">
      <c r="A744" s="15"/>
      <c r="B744" s="4" t="s">
        <v>295</v>
      </c>
      <c r="C744" s="16"/>
      <c r="D744" s="15"/>
      <c r="E744" s="15"/>
      <c r="F744" s="17"/>
      <c r="G744" s="18"/>
      <c r="H744" s="19"/>
      <c r="J744" s="20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20"/>
    </row>
    <row r="745" spans="1:23" ht="13.5" thickBot="1">
      <c r="A745" s="15"/>
      <c r="B745" s="15"/>
      <c r="C745" s="16"/>
      <c r="D745" s="15"/>
      <c r="E745" s="15"/>
      <c r="F745" s="17"/>
      <c r="G745" s="18"/>
      <c r="H745" s="19"/>
      <c r="J745" s="20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20"/>
    </row>
    <row r="746" spans="1:23" ht="30" customHeight="1" thickBot="1">
      <c r="A746" s="110" t="s">
        <v>131</v>
      </c>
      <c r="B746" s="110" t="s">
        <v>126</v>
      </c>
      <c r="C746" s="110" t="s">
        <v>132</v>
      </c>
      <c r="D746" s="110" t="s">
        <v>133</v>
      </c>
      <c r="E746" s="110" t="s">
        <v>0</v>
      </c>
      <c r="F746" s="110" t="s">
        <v>134</v>
      </c>
      <c r="G746" s="108" t="s">
        <v>286</v>
      </c>
      <c r="H746" s="80"/>
      <c r="J746" s="110" t="s">
        <v>135</v>
      </c>
      <c r="K746" s="162" t="s">
        <v>287</v>
      </c>
      <c r="L746" s="163"/>
      <c r="M746" s="163"/>
      <c r="N746" s="163"/>
      <c r="O746" s="163"/>
      <c r="P746" s="163"/>
      <c r="Q746" s="163"/>
      <c r="R746" s="163"/>
      <c r="S746" s="163"/>
      <c r="T746" s="163"/>
      <c r="U746" s="163"/>
      <c r="V746" s="163"/>
      <c r="W746" s="110" t="s">
        <v>136</v>
      </c>
    </row>
    <row r="747" spans="1:23" ht="13.5" thickBot="1">
      <c r="A747" s="111"/>
      <c r="B747" s="111"/>
      <c r="C747" s="111"/>
      <c r="D747" s="111"/>
      <c r="E747" s="111"/>
      <c r="F747" s="111"/>
      <c r="G747" s="109"/>
      <c r="H747" s="144"/>
      <c r="J747" s="111"/>
      <c r="K747" s="9">
        <v>1</v>
      </c>
      <c r="L747" s="10">
        <v>2</v>
      </c>
      <c r="M747" s="10">
        <v>3</v>
      </c>
      <c r="N747" s="10">
        <v>4</v>
      </c>
      <c r="O747" s="10">
        <v>5</v>
      </c>
      <c r="P747" s="10">
        <v>6</v>
      </c>
      <c r="Q747" s="10">
        <v>7</v>
      </c>
      <c r="R747" s="10">
        <v>8</v>
      </c>
      <c r="S747" s="10">
        <v>9</v>
      </c>
      <c r="T747" s="10">
        <v>10</v>
      </c>
      <c r="U747" s="10">
        <v>11</v>
      </c>
      <c r="V747" s="10">
        <v>12</v>
      </c>
      <c r="W747" s="111"/>
    </row>
    <row r="748" spans="1:23" ht="12.75">
      <c r="A748" s="156">
        <v>1</v>
      </c>
      <c r="B748" s="156">
        <v>53201</v>
      </c>
      <c r="C748" s="157" t="s">
        <v>18</v>
      </c>
      <c r="D748" s="156"/>
      <c r="E748" s="156" t="s">
        <v>79</v>
      </c>
      <c r="F748" s="88">
        <v>55</v>
      </c>
      <c r="G748" s="93" t="s">
        <v>143</v>
      </c>
      <c r="H748" s="122">
        <v>2002</v>
      </c>
      <c r="J748" s="11" t="s">
        <v>152</v>
      </c>
      <c r="K748" s="12"/>
      <c r="L748" s="12"/>
      <c r="M748" s="12"/>
      <c r="N748" s="12" t="s">
        <v>142</v>
      </c>
      <c r="O748" s="12"/>
      <c r="P748" s="12"/>
      <c r="Q748" s="12"/>
      <c r="R748" s="12" t="s">
        <v>141</v>
      </c>
      <c r="S748" s="12"/>
      <c r="T748" s="12"/>
      <c r="U748" s="12"/>
      <c r="V748" s="12" t="s">
        <v>141</v>
      </c>
      <c r="W748" s="160"/>
    </row>
    <row r="749" spans="1:23" ht="12.75">
      <c r="A749" s="85"/>
      <c r="B749" s="85"/>
      <c r="C749" s="158"/>
      <c r="D749" s="85"/>
      <c r="E749" s="85"/>
      <c r="F749" s="89"/>
      <c r="G749" s="94"/>
      <c r="H749" s="123"/>
      <c r="J749" s="11" t="s">
        <v>153</v>
      </c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61"/>
    </row>
    <row r="750" spans="1:23" ht="12.75">
      <c r="A750" s="156">
        <v>2</v>
      </c>
      <c r="B750" s="156">
        <v>53254</v>
      </c>
      <c r="C750" s="157" t="s">
        <v>18</v>
      </c>
      <c r="D750" s="156"/>
      <c r="E750" s="156" t="s">
        <v>79</v>
      </c>
      <c r="F750" s="88">
        <v>55</v>
      </c>
      <c r="G750" s="93" t="s">
        <v>151</v>
      </c>
      <c r="H750" s="122">
        <v>2003</v>
      </c>
      <c r="J750" s="11" t="s">
        <v>152</v>
      </c>
      <c r="K750" s="12"/>
      <c r="L750" s="12" t="s">
        <v>142</v>
      </c>
      <c r="M750" s="12"/>
      <c r="N750" s="12"/>
      <c r="O750" s="12"/>
      <c r="P750" s="12" t="s">
        <v>141</v>
      </c>
      <c r="Q750" s="12"/>
      <c r="R750" s="12"/>
      <c r="S750" s="12"/>
      <c r="T750" s="12" t="s">
        <v>141</v>
      </c>
      <c r="U750" s="12"/>
      <c r="V750" s="12"/>
      <c r="W750" s="160"/>
    </row>
    <row r="751" spans="1:23" ht="12.75">
      <c r="A751" s="85"/>
      <c r="B751" s="85"/>
      <c r="C751" s="158"/>
      <c r="D751" s="85"/>
      <c r="E751" s="85"/>
      <c r="F751" s="89"/>
      <c r="G751" s="94"/>
      <c r="H751" s="123"/>
      <c r="J751" s="11" t="s">
        <v>153</v>
      </c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61"/>
    </row>
    <row r="752" spans="1:23" ht="12.75">
      <c r="A752" s="156">
        <v>3</v>
      </c>
      <c r="B752" s="156">
        <v>53257</v>
      </c>
      <c r="C752" s="157" t="s">
        <v>18</v>
      </c>
      <c r="D752" s="156"/>
      <c r="E752" s="156" t="s">
        <v>79</v>
      </c>
      <c r="F752" s="88">
        <v>55</v>
      </c>
      <c r="G752" s="93"/>
      <c r="H752" s="122"/>
      <c r="J752" s="11" t="s">
        <v>152</v>
      </c>
      <c r="K752" s="12" t="s">
        <v>141</v>
      </c>
      <c r="L752" s="12"/>
      <c r="M752" s="12"/>
      <c r="N752" s="12"/>
      <c r="O752" s="12" t="s">
        <v>142</v>
      </c>
      <c r="P752" s="12"/>
      <c r="Q752" s="12"/>
      <c r="R752" s="12"/>
      <c r="S752" s="12" t="s">
        <v>141</v>
      </c>
      <c r="T752" s="12"/>
      <c r="U752" s="12"/>
      <c r="V752" s="12"/>
      <c r="W752" s="160"/>
    </row>
    <row r="753" spans="1:23" ht="12.75">
      <c r="A753" s="85"/>
      <c r="B753" s="85"/>
      <c r="C753" s="158"/>
      <c r="D753" s="85"/>
      <c r="E753" s="85"/>
      <c r="F753" s="89"/>
      <c r="G753" s="94"/>
      <c r="H753" s="123"/>
      <c r="J753" s="11" t="s">
        <v>153</v>
      </c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61"/>
    </row>
    <row r="754" spans="1:23" ht="12.75">
      <c r="A754" s="156">
        <v>4</v>
      </c>
      <c r="B754" s="156">
        <v>53343</v>
      </c>
      <c r="C754" s="157" t="s">
        <v>18</v>
      </c>
      <c r="D754" s="156"/>
      <c r="E754" s="156" t="s">
        <v>79</v>
      </c>
      <c r="F754" s="88">
        <v>55</v>
      </c>
      <c r="G754" s="93" t="s">
        <v>128</v>
      </c>
      <c r="H754" s="122">
        <v>1989</v>
      </c>
      <c r="J754" s="11" t="s">
        <v>152</v>
      </c>
      <c r="K754" s="12"/>
      <c r="L754" s="12" t="s">
        <v>142</v>
      </c>
      <c r="M754" s="12"/>
      <c r="N754" s="12"/>
      <c r="O754" s="12"/>
      <c r="P754" s="12" t="s">
        <v>141</v>
      </c>
      <c r="Q754" s="12"/>
      <c r="R754" s="12"/>
      <c r="S754" s="12"/>
      <c r="T754" s="12" t="s">
        <v>141</v>
      </c>
      <c r="U754" s="12"/>
      <c r="V754" s="12"/>
      <c r="W754" s="160"/>
    </row>
    <row r="755" spans="1:23" ht="12.75">
      <c r="A755" s="85"/>
      <c r="B755" s="85"/>
      <c r="C755" s="158"/>
      <c r="D755" s="85"/>
      <c r="E755" s="85"/>
      <c r="F755" s="89"/>
      <c r="G755" s="94"/>
      <c r="H755" s="123"/>
      <c r="J755" s="11" t="s">
        <v>153</v>
      </c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61"/>
    </row>
    <row r="756" spans="1:23" ht="12.75">
      <c r="A756" s="156">
        <v>5</v>
      </c>
      <c r="B756" s="156">
        <v>53846</v>
      </c>
      <c r="C756" s="157" t="s">
        <v>18</v>
      </c>
      <c r="D756" s="156"/>
      <c r="E756" s="156" t="s">
        <v>79</v>
      </c>
      <c r="F756" s="88">
        <v>55</v>
      </c>
      <c r="G756" s="93" t="s">
        <v>145</v>
      </c>
      <c r="H756" s="122">
        <v>1988</v>
      </c>
      <c r="J756" s="11" t="s">
        <v>152</v>
      </c>
      <c r="K756" s="12"/>
      <c r="L756" s="12"/>
      <c r="M756" s="12" t="s">
        <v>142</v>
      </c>
      <c r="N756" s="12"/>
      <c r="O756" s="12"/>
      <c r="P756" s="12"/>
      <c r="Q756" s="12" t="s">
        <v>141</v>
      </c>
      <c r="R756" s="12"/>
      <c r="S756" s="12"/>
      <c r="T756" s="12"/>
      <c r="U756" s="12" t="s">
        <v>141</v>
      </c>
      <c r="V756" s="12"/>
      <c r="W756" s="160"/>
    </row>
    <row r="757" spans="1:23" ht="12.75">
      <c r="A757" s="85"/>
      <c r="B757" s="85"/>
      <c r="C757" s="158"/>
      <c r="D757" s="85"/>
      <c r="E757" s="85"/>
      <c r="F757" s="89"/>
      <c r="G757" s="94"/>
      <c r="H757" s="123"/>
      <c r="J757" s="11" t="s">
        <v>153</v>
      </c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61"/>
    </row>
    <row r="758" spans="1:23" ht="12.75">
      <c r="A758" s="156">
        <v>6</v>
      </c>
      <c r="B758" s="156">
        <v>53958</v>
      </c>
      <c r="C758" s="157" t="s">
        <v>18</v>
      </c>
      <c r="D758" s="156"/>
      <c r="E758" s="156" t="s">
        <v>79</v>
      </c>
      <c r="F758" s="88">
        <v>55</v>
      </c>
      <c r="G758" s="93" t="s">
        <v>137</v>
      </c>
      <c r="H758" s="122">
        <v>2000</v>
      </c>
      <c r="J758" s="11" t="s">
        <v>152</v>
      </c>
      <c r="K758" s="12"/>
      <c r="L758" s="12"/>
      <c r="M758" s="12"/>
      <c r="N758" s="12" t="s">
        <v>142</v>
      </c>
      <c r="O758" s="12"/>
      <c r="P758" s="12"/>
      <c r="Q758" s="12"/>
      <c r="R758" s="12" t="s">
        <v>141</v>
      </c>
      <c r="S758" s="12"/>
      <c r="T758" s="12"/>
      <c r="U758" s="12"/>
      <c r="V758" s="12" t="s">
        <v>141</v>
      </c>
      <c r="W758" s="160"/>
    </row>
    <row r="759" spans="1:23" ht="12.75">
      <c r="A759" s="85"/>
      <c r="B759" s="85"/>
      <c r="C759" s="158"/>
      <c r="D759" s="85"/>
      <c r="E759" s="85"/>
      <c r="F759" s="89"/>
      <c r="G759" s="94"/>
      <c r="H759" s="123"/>
      <c r="J759" s="11" t="s">
        <v>153</v>
      </c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61"/>
    </row>
    <row r="760" spans="1:23" ht="12.75">
      <c r="A760" s="156">
        <v>7</v>
      </c>
      <c r="B760" s="156">
        <v>53950</v>
      </c>
      <c r="C760" s="157" t="s">
        <v>18</v>
      </c>
      <c r="D760" s="156"/>
      <c r="E760" s="156" t="s">
        <v>79</v>
      </c>
      <c r="F760" s="88">
        <v>55</v>
      </c>
      <c r="G760" s="93" t="s">
        <v>151</v>
      </c>
      <c r="H760" s="122">
        <v>1996</v>
      </c>
      <c r="J760" s="11" t="s">
        <v>152</v>
      </c>
      <c r="K760" s="12" t="s">
        <v>141</v>
      </c>
      <c r="L760" s="12"/>
      <c r="M760" s="12"/>
      <c r="N760" s="12"/>
      <c r="O760" s="12" t="s">
        <v>142</v>
      </c>
      <c r="P760" s="12"/>
      <c r="Q760" s="12"/>
      <c r="R760" s="12"/>
      <c r="S760" s="12" t="s">
        <v>141</v>
      </c>
      <c r="T760" s="12"/>
      <c r="U760" s="12"/>
      <c r="V760" s="12"/>
      <c r="W760" s="160"/>
    </row>
    <row r="761" spans="1:23" ht="12.75">
      <c r="A761" s="85"/>
      <c r="B761" s="85"/>
      <c r="C761" s="158"/>
      <c r="D761" s="85"/>
      <c r="E761" s="85"/>
      <c r="F761" s="89"/>
      <c r="G761" s="94"/>
      <c r="H761" s="123"/>
      <c r="J761" s="11" t="s">
        <v>153</v>
      </c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61"/>
    </row>
    <row r="762" spans="1:23" ht="12.75">
      <c r="A762" s="156">
        <v>8</v>
      </c>
      <c r="B762" s="156"/>
      <c r="C762" s="157" t="s">
        <v>18</v>
      </c>
      <c r="D762" s="156"/>
      <c r="E762" s="156" t="s">
        <v>79</v>
      </c>
      <c r="F762" s="88">
        <v>55</v>
      </c>
      <c r="G762" s="93" t="s">
        <v>140</v>
      </c>
      <c r="H762" s="122">
        <v>2004</v>
      </c>
      <c r="J762" s="11" t="s">
        <v>152</v>
      </c>
      <c r="K762" s="12"/>
      <c r="L762" s="12" t="s">
        <v>141</v>
      </c>
      <c r="M762" s="12"/>
      <c r="N762" s="12"/>
      <c r="O762" s="12"/>
      <c r="P762" s="12" t="s">
        <v>142</v>
      </c>
      <c r="Q762" s="12"/>
      <c r="R762" s="12"/>
      <c r="S762" s="12"/>
      <c r="T762" s="12" t="s">
        <v>141</v>
      </c>
      <c r="U762" s="12"/>
      <c r="V762" s="12"/>
      <c r="W762" s="160"/>
    </row>
    <row r="763" spans="1:23" ht="12.75">
      <c r="A763" s="85"/>
      <c r="B763" s="85"/>
      <c r="C763" s="158"/>
      <c r="D763" s="85"/>
      <c r="E763" s="85"/>
      <c r="F763" s="89"/>
      <c r="G763" s="94"/>
      <c r="H763" s="123"/>
      <c r="J763" s="11" t="s">
        <v>153</v>
      </c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61"/>
    </row>
    <row r="764" spans="1:23" ht="12.75">
      <c r="A764" s="156">
        <v>9</v>
      </c>
      <c r="B764" s="156">
        <v>53686</v>
      </c>
      <c r="C764" s="157" t="s">
        <v>18</v>
      </c>
      <c r="D764" s="156"/>
      <c r="E764" s="156" t="s">
        <v>79</v>
      </c>
      <c r="F764" s="88">
        <v>55</v>
      </c>
      <c r="G764" s="93"/>
      <c r="H764" s="122"/>
      <c r="J764" s="11" t="s">
        <v>152</v>
      </c>
      <c r="K764" s="12"/>
      <c r="L764" s="12"/>
      <c r="M764" s="12" t="s">
        <v>142</v>
      </c>
      <c r="N764" s="12"/>
      <c r="O764" s="12"/>
      <c r="P764" s="12"/>
      <c r="Q764" s="12" t="s">
        <v>141</v>
      </c>
      <c r="R764" s="12"/>
      <c r="S764" s="12"/>
      <c r="T764" s="12"/>
      <c r="U764" s="12" t="s">
        <v>141</v>
      </c>
      <c r="V764" s="12"/>
      <c r="W764" s="160"/>
    </row>
    <row r="765" spans="1:23" ht="12.75">
      <c r="A765" s="85"/>
      <c r="B765" s="85"/>
      <c r="C765" s="158"/>
      <c r="D765" s="85"/>
      <c r="E765" s="85"/>
      <c r="F765" s="89"/>
      <c r="G765" s="94"/>
      <c r="H765" s="123"/>
      <c r="J765" s="11" t="s">
        <v>153</v>
      </c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61"/>
    </row>
    <row r="766" spans="1:23" ht="12.75">
      <c r="A766" s="156">
        <v>10</v>
      </c>
      <c r="B766" s="156">
        <v>54915</v>
      </c>
      <c r="C766" s="157" t="s">
        <v>18</v>
      </c>
      <c r="D766" s="156"/>
      <c r="E766" s="156" t="s">
        <v>120</v>
      </c>
      <c r="F766" s="88">
        <v>55</v>
      </c>
      <c r="G766" s="93"/>
      <c r="H766" s="122"/>
      <c r="J766" s="11" t="s">
        <v>152</v>
      </c>
      <c r="K766" s="12"/>
      <c r="L766" s="12"/>
      <c r="M766" s="12"/>
      <c r="N766" s="12" t="s">
        <v>141</v>
      </c>
      <c r="O766" s="12"/>
      <c r="P766" s="12"/>
      <c r="Q766" s="12"/>
      <c r="R766" s="12" t="s">
        <v>142</v>
      </c>
      <c r="S766" s="12"/>
      <c r="T766" s="12"/>
      <c r="U766" s="12"/>
      <c r="V766" s="12" t="s">
        <v>141</v>
      </c>
      <c r="W766" s="160"/>
    </row>
    <row r="767" spans="1:23" ht="12.75">
      <c r="A767" s="85"/>
      <c r="B767" s="85"/>
      <c r="C767" s="158"/>
      <c r="D767" s="85"/>
      <c r="E767" s="85"/>
      <c r="F767" s="89"/>
      <c r="G767" s="94"/>
      <c r="H767" s="123"/>
      <c r="J767" s="11" t="s">
        <v>153</v>
      </c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61"/>
    </row>
    <row r="768" spans="1:23" ht="12.75">
      <c r="A768" s="156">
        <v>11</v>
      </c>
      <c r="B768" s="156">
        <v>54914</v>
      </c>
      <c r="C768" s="157" t="s">
        <v>18</v>
      </c>
      <c r="D768" s="156"/>
      <c r="E768" s="156" t="s">
        <v>121</v>
      </c>
      <c r="F768" s="88">
        <v>60</v>
      </c>
      <c r="G768" s="93"/>
      <c r="H768" s="122"/>
      <c r="J768" s="11" t="s">
        <v>152</v>
      </c>
      <c r="K768" s="12"/>
      <c r="L768" s="12"/>
      <c r="M768" s="12" t="s">
        <v>141</v>
      </c>
      <c r="N768" s="12"/>
      <c r="O768" s="12"/>
      <c r="P768" s="12"/>
      <c r="Q768" s="12" t="s">
        <v>142</v>
      </c>
      <c r="R768" s="12"/>
      <c r="S768" s="12"/>
      <c r="T768" s="12"/>
      <c r="U768" s="12" t="s">
        <v>141</v>
      </c>
      <c r="V768" s="12"/>
      <c r="W768" s="160"/>
    </row>
    <row r="769" spans="1:23" ht="12.75">
      <c r="A769" s="85"/>
      <c r="B769" s="85"/>
      <c r="C769" s="158"/>
      <c r="D769" s="85"/>
      <c r="E769" s="85"/>
      <c r="F769" s="89"/>
      <c r="G769" s="94"/>
      <c r="H769" s="123"/>
      <c r="J769" s="11" t="s">
        <v>153</v>
      </c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61"/>
    </row>
    <row r="770" spans="1:23" ht="12.75">
      <c r="A770" s="156">
        <v>12</v>
      </c>
      <c r="B770" s="156">
        <v>55104</v>
      </c>
      <c r="C770" s="157" t="s">
        <v>18</v>
      </c>
      <c r="D770" s="156"/>
      <c r="E770" s="156" t="s">
        <v>168</v>
      </c>
      <c r="F770" s="88">
        <v>30</v>
      </c>
      <c r="G770" s="93"/>
      <c r="H770" s="122"/>
      <c r="J770" s="11" t="s">
        <v>152</v>
      </c>
      <c r="K770" s="12"/>
      <c r="L770" s="12" t="s">
        <v>320</v>
      </c>
      <c r="M770" s="12"/>
      <c r="N770" s="12"/>
      <c r="O770" s="12"/>
      <c r="P770" s="12" t="s">
        <v>141</v>
      </c>
      <c r="Q770" s="12"/>
      <c r="R770" s="12"/>
      <c r="S770" s="12"/>
      <c r="T770" s="12" t="s">
        <v>142</v>
      </c>
      <c r="U770" s="12"/>
      <c r="V770" s="12"/>
      <c r="W770" s="160"/>
    </row>
    <row r="771" spans="1:23" ht="12.75">
      <c r="A771" s="85"/>
      <c r="B771" s="85"/>
      <c r="C771" s="158"/>
      <c r="D771" s="85"/>
      <c r="E771" s="85"/>
      <c r="F771" s="89"/>
      <c r="G771" s="94"/>
      <c r="H771" s="123"/>
      <c r="J771" s="11" t="s">
        <v>153</v>
      </c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61"/>
    </row>
    <row r="772" spans="1:23" ht="12.75">
      <c r="A772" s="156">
        <v>13</v>
      </c>
      <c r="B772" s="156">
        <v>52168</v>
      </c>
      <c r="C772" s="157" t="s">
        <v>18</v>
      </c>
      <c r="D772" s="156"/>
      <c r="E772" s="156" t="s">
        <v>122</v>
      </c>
      <c r="F772" s="88">
        <v>27</v>
      </c>
      <c r="G772" s="93" t="s">
        <v>128</v>
      </c>
      <c r="H772" s="122">
        <v>2000</v>
      </c>
      <c r="J772" s="11" t="s">
        <v>152</v>
      </c>
      <c r="K772" s="12" t="s">
        <v>142</v>
      </c>
      <c r="L772" s="12"/>
      <c r="M772" s="12"/>
      <c r="N772" s="12"/>
      <c r="O772" s="12" t="s">
        <v>141</v>
      </c>
      <c r="P772" s="12"/>
      <c r="Q772" s="12"/>
      <c r="R772" s="12"/>
      <c r="S772" s="12" t="s">
        <v>320</v>
      </c>
      <c r="T772" s="12"/>
      <c r="U772" s="12"/>
      <c r="V772" s="12"/>
      <c r="W772" s="160"/>
    </row>
    <row r="773" spans="1:23" ht="12.75">
      <c r="A773" s="85"/>
      <c r="B773" s="85"/>
      <c r="C773" s="158"/>
      <c r="D773" s="85"/>
      <c r="E773" s="85"/>
      <c r="F773" s="89"/>
      <c r="G773" s="94"/>
      <c r="H773" s="123"/>
      <c r="J773" s="11" t="s">
        <v>153</v>
      </c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61"/>
    </row>
    <row r="774" spans="1:23" ht="12.75">
      <c r="A774" s="156">
        <v>14</v>
      </c>
      <c r="B774" s="156">
        <v>52876</v>
      </c>
      <c r="C774" s="157" t="s">
        <v>18</v>
      </c>
      <c r="D774" s="156"/>
      <c r="E774" s="156" t="s">
        <v>123</v>
      </c>
      <c r="F774" s="88">
        <v>30</v>
      </c>
      <c r="G774" s="93" t="s">
        <v>128</v>
      </c>
      <c r="H774" s="122">
        <v>2003</v>
      </c>
      <c r="J774" s="11" t="s">
        <v>152</v>
      </c>
      <c r="K774" s="12"/>
      <c r="L774" s="12" t="s">
        <v>141</v>
      </c>
      <c r="M774" s="12"/>
      <c r="N774" s="12"/>
      <c r="O774" s="12"/>
      <c r="P774" s="12" t="s">
        <v>142</v>
      </c>
      <c r="Q774" s="12"/>
      <c r="R774" s="12"/>
      <c r="S774" s="12"/>
      <c r="T774" s="12" t="s">
        <v>141</v>
      </c>
      <c r="U774" s="12"/>
      <c r="V774" s="12"/>
      <c r="W774" s="160"/>
    </row>
    <row r="775" spans="1:23" ht="12.75">
      <c r="A775" s="85"/>
      <c r="B775" s="85"/>
      <c r="C775" s="158"/>
      <c r="D775" s="85"/>
      <c r="E775" s="85"/>
      <c r="F775" s="89"/>
      <c r="G775" s="94"/>
      <c r="H775" s="123"/>
      <c r="J775" s="11" t="s">
        <v>153</v>
      </c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61"/>
    </row>
    <row r="776" spans="1:23" ht="12.75">
      <c r="A776" s="156">
        <v>15</v>
      </c>
      <c r="B776" s="156"/>
      <c r="C776" s="157" t="s">
        <v>18</v>
      </c>
      <c r="D776" s="156"/>
      <c r="E776" s="156" t="s">
        <v>299</v>
      </c>
      <c r="F776" s="88">
        <v>30</v>
      </c>
      <c r="G776" s="93"/>
      <c r="H776" s="122"/>
      <c r="J776" s="11" t="s">
        <v>152</v>
      </c>
      <c r="K776" s="12"/>
      <c r="L776" s="12"/>
      <c r="M776" s="12" t="s">
        <v>142</v>
      </c>
      <c r="N776" s="12"/>
      <c r="O776" s="12"/>
      <c r="P776" s="12"/>
      <c r="Q776" s="12" t="s">
        <v>141</v>
      </c>
      <c r="R776" s="12"/>
      <c r="S776" s="12"/>
      <c r="T776" s="12"/>
      <c r="U776" s="12" t="s">
        <v>141</v>
      </c>
      <c r="V776" s="12"/>
      <c r="W776" s="160"/>
    </row>
    <row r="777" spans="1:23" ht="12.75">
      <c r="A777" s="85"/>
      <c r="B777" s="85"/>
      <c r="C777" s="158"/>
      <c r="D777" s="85"/>
      <c r="E777" s="85"/>
      <c r="F777" s="89"/>
      <c r="G777" s="94"/>
      <c r="H777" s="123"/>
      <c r="J777" s="11" t="s">
        <v>153</v>
      </c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61"/>
    </row>
    <row r="778" spans="1:23" ht="12.75">
      <c r="A778" s="156">
        <v>16</v>
      </c>
      <c r="B778" s="156">
        <v>55291</v>
      </c>
      <c r="C778" s="157" t="s">
        <v>30</v>
      </c>
      <c r="D778" s="156"/>
      <c r="E778" s="156" t="s">
        <v>317</v>
      </c>
      <c r="F778" s="88">
        <v>35</v>
      </c>
      <c r="G778" s="93"/>
      <c r="H778" s="122"/>
      <c r="J778" s="11" t="s">
        <v>152</v>
      </c>
      <c r="K778" s="12"/>
      <c r="L778" s="12"/>
      <c r="M778" s="12"/>
      <c r="N778" s="12" t="s">
        <v>141</v>
      </c>
      <c r="O778" s="12"/>
      <c r="P778" s="12"/>
      <c r="Q778" s="12"/>
      <c r="R778" s="12" t="s">
        <v>142</v>
      </c>
      <c r="S778" s="12"/>
      <c r="T778" s="12"/>
      <c r="U778" s="12"/>
      <c r="V778" s="12" t="s">
        <v>141</v>
      </c>
      <c r="W778" s="160"/>
    </row>
    <row r="779" spans="1:23" ht="12.75">
      <c r="A779" s="85"/>
      <c r="B779" s="85"/>
      <c r="C779" s="158"/>
      <c r="D779" s="85"/>
      <c r="E779" s="85"/>
      <c r="F779" s="89"/>
      <c r="G779" s="94"/>
      <c r="H779" s="123"/>
      <c r="J779" s="11" t="s">
        <v>153</v>
      </c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61"/>
    </row>
    <row r="780" spans="1:23" ht="12.75" customHeight="1">
      <c r="A780" s="156">
        <v>17</v>
      </c>
      <c r="B780" s="156">
        <v>55305</v>
      </c>
      <c r="C780" s="157" t="s">
        <v>30</v>
      </c>
      <c r="D780" s="156"/>
      <c r="E780" s="156" t="s">
        <v>317</v>
      </c>
      <c r="F780" s="88">
        <v>35</v>
      </c>
      <c r="G780" s="93"/>
      <c r="H780" s="122"/>
      <c r="J780" s="11" t="s">
        <v>152</v>
      </c>
      <c r="K780" s="12" t="s">
        <v>141</v>
      </c>
      <c r="L780" s="12"/>
      <c r="M780" s="12"/>
      <c r="N780" s="12"/>
      <c r="O780" s="12" t="s">
        <v>141</v>
      </c>
      <c r="P780" s="12"/>
      <c r="Q780" s="12"/>
      <c r="R780" s="12"/>
      <c r="S780" s="12" t="s">
        <v>142</v>
      </c>
      <c r="T780" s="12"/>
      <c r="U780" s="12"/>
      <c r="V780" s="12"/>
      <c r="W780" s="160"/>
    </row>
    <row r="781" spans="1:23" ht="12.75">
      <c r="A781" s="85"/>
      <c r="B781" s="85"/>
      <c r="C781" s="158"/>
      <c r="D781" s="85"/>
      <c r="E781" s="85"/>
      <c r="F781" s="89"/>
      <c r="G781" s="94"/>
      <c r="H781" s="123"/>
      <c r="J781" s="11" t="s">
        <v>153</v>
      </c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61"/>
    </row>
    <row r="782" spans="1:23" ht="12.75">
      <c r="A782" s="156">
        <v>18</v>
      </c>
      <c r="B782" s="156"/>
      <c r="C782" s="157" t="s">
        <v>30</v>
      </c>
      <c r="D782" s="156"/>
      <c r="E782" s="156" t="s">
        <v>317</v>
      </c>
      <c r="F782" s="88">
        <v>35</v>
      </c>
      <c r="G782" s="93"/>
      <c r="H782" s="122"/>
      <c r="J782" s="11" t="s">
        <v>152</v>
      </c>
      <c r="K782" s="12"/>
      <c r="L782" s="12" t="s">
        <v>141</v>
      </c>
      <c r="M782" s="12"/>
      <c r="N782" s="12"/>
      <c r="O782" s="12"/>
      <c r="P782" s="12" t="s">
        <v>142</v>
      </c>
      <c r="Q782" s="12"/>
      <c r="R782" s="12"/>
      <c r="S782" s="12"/>
      <c r="T782" s="12" t="s">
        <v>141</v>
      </c>
      <c r="U782" s="12"/>
      <c r="V782" s="12"/>
      <c r="W782" s="160"/>
    </row>
    <row r="783" spans="1:23" ht="12.75">
      <c r="A783" s="85"/>
      <c r="B783" s="85"/>
      <c r="C783" s="158"/>
      <c r="D783" s="85"/>
      <c r="E783" s="85"/>
      <c r="F783" s="89"/>
      <c r="G783" s="94"/>
      <c r="H783" s="123"/>
      <c r="J783" s="11" t="s">
        <v>153</v>
      </c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61"/>
    </row>
    <row r="784" spans="1:23" ht="12.75" customHeight="1">
      <c r="A784" s="156">
        <v>19</v>
      </c>
      <c r="B784" s="156"/>
      <c r="C784" s="157" t="s">
        <v>30</v>
      </c>
      <c r="D784" s="156"/>
      <c r="E784" s="156" t="s">
        <v>317</v>
      </c>
      <c r="F784" s="88">
        <v>35</v>
      </c>
      <c r="G784" s="93"/>
      <c r="H784" s="122"/>
      <c r="J784" s="11" t="s">
        <v>152</v>
      </c>
      <c r="K784" s="12"/>
      <c r="L784" s="12"/>
      <c r="M784" s="12" t="s">
        <v>142</v>
      </c>
      <c r="N784" s="12"/>
      <c r="O784" s="12"/>
      <c r="P784" s="12"/>
      <c r="Q784" s="12" t="s">
        <v>141</v>
      </c>
      <c r="R784" s="12"/>
      <c r="S784" s="12"/>
      <c r="T784" s="12"/>
      <c r="U784" s="12" t="s">
        <v>141</v>
      </c>
      <c r="V784" s="12"/>
      <c r="W784" s="160"/>
    </row>
    <row r="785" spans="1:23" ht="12.75">
      <c r="A785" s="85"/>
      <c r="B785" s="85"/>
      <c r="C785" s="158"/>
      <c r="D785" s="85"/>
      <c r="E785" s="85"/>
      <c r="F785" s="89"/>
      <c r="G785" s="94"/>
      <c r="H785" s="123"/>
      <c r="J785" s="11" t="s">
        <v>153</v>
      </c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61"/>
    </row>
    <row r="786" spans="1:23" ht="12.75" customHeight="1">
      <c r="A786" s="156">
        <v>20</v>
      </c>
      <c r="B786" s="156"/>
      <c r="C786" s="157" t="s">
        <v>30</v>
      </c>
      <c r="D786" s="156"/>
      <c r="E786" s="156" t="s">
        <v>317</v>
      </c>
      <c r="F786" s="88">
        <v>35</v>
      </c>
      <c r="G786" s="93"/>
      <c r="H786" s="122"/>
      <c r="J786" s="11" t="s">
        <v>152</v>
      </c>
      <c r="K786" s="12"/>
      <c r="L786" s="12" t="s">
        <v>141</v>
      </c>
      <c r="M786" s="12"/>
      <c r="N786" s="12"/>
      <c r="O786" s="12"/>
      <c r="P786" s="12" t="s">
        <v>142</v>
      </c>
      <c r="Q786" s="12"/>
      <c r="R786" s="12"/>
      <c r="S786" s="12"/>
      <c r="T786" s="12" t="s">
        <v>141</v>
      </c>
      <c r="U786" s="12"/>
      <c r="V786" s="12"/>
      <c r="W786" s="160"/>
    </row>
    <row r="787" spans="1:23" ht="12.75">
      <c r="A787" s="85"/>
      <c r="B787" s="85"/>
      <c r="C787" s="158"/>
      <c r="D787" s="85"/>
      <c r="E787" s="85"/>
      <c r="F787" s="89"/>
      <c r="G787" s="94"/>
      <c r="H787" s="123"/>
      <c r="J787" s="11" t="s">
        <v>153</v>
      </c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61"/>
    </row>
    <row r="788" spans="1:23" ht="12.75" customHeight="1">
      <c r="A788" s="156">
        <v>21</v>
      </c>
      <c r="B788" s="156"/>
      <c r="C788" s="157" t="s">
        <v>30</v>
      </c>
      <c r="D788" s="156"/>
      <c r="E788" s="156" t="s">
        <v>317</v>
      </c>
      <c r="F788" s="88">
        <v>35</v>
      </c>
      <c r="G788" s="93"/>
      <c r="H788" s="122"/>
      <c r="J788" s="11" t="s">
        <v>152</v>
      </c>
      <c r="K788" s="12"/>
      <c r="L788" s="12"/>
      <c r="M788" s="12"/>
      <c r="N788" s="12" t="s">
        <v>141</v>
      </c>
      <c r="O788" s="12"/>
      <c r="P788" s="12"/>
      <c r="Q788" s="12"/>
      <c r="R788" s="12" t="s">
        <v>142</v>
      </c>
      <c r="S788" s="12"/>
      <c r="T788" s="12"/>
      <c r="U788" s="12"/>
      <c r="V788" s="12" t="s">
        <v>141</v>
      </c>
      <c r="W788" s="160"/>
    </row>
    <row r="789" spans="1:23" ht="12.75">
      <c r="A789" s="85"/>
      <c r="B789" s="85"/>
      <c r="C789" s="158"/>
      <c r="D789" s="85"/>
      <c r="E789" s="85"/>
      <c r="F789" s="89"/>
      <c r="G789" s="94"/>
      <c r="H789" s="123"/>
      <c r="J789" s="11" t="s">
        <v>153</v>
      </c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61"/>
    </row>
    <row r="790" spans="1:23" ht="12.75" customHeight="1">
      <c r="A790" s="156">
        <v>22</v>
      </c>
      <c r="B790" s="156">
        <v>54857</v>
      </c>
      <c r="C790" s="157" t="s">
        <v>118</v>
      </c>
      <c r="D790" s="156"/>
      <c r="E790" s="156" t="s">
        <v>119</v>
      </c>
      <c r="F790" s="88">
        <v>25</v>
      </c>
      <c r="G790" s="93"/>
      <c r="H790" s="122"/>
      <c r="J790" s="11" t="s">
        <v>152</v>
      </c>
      <c r="K790" s="12" t="s">
        <v>141</v>
      </c>
      <c r="L790" s="12"/>
      <c r="M790" s="12"/>
      <c r="N790" s="12"/>
      <c r="O790" s="12" t="s">
        <v>141</v>
      </c>
      <c r="P790" s="12"/>
      <c r="Q790" s="12"/>
      <c r="R790" s="12"/>
      <c r="S790" s="12" t="s">
        <v>142</v>
      </c>
      <c r="T790" s="12"/>
      <c r="U790" s="12"/>
      <c r="V790" s="12"/>
      <c r="W790" s="160"/>
    </row>
    <row r="791" spans="1:23" ht="12.75">
      <c r="A791" s="85"/>
      <c r="B791" s="85"/>
      <c r="C791" s="158"/>
      <c r="D791" s="85"/>
      <c r="E791" s="85"/>
      <c r="F791" s="89"/>
      <c r="G791" s="94"/>
      <c r="H791" s="123"/>
      <c r="J791" s="11" t="s">
        <v>153</v>
      </c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61"/>
    </row>
    <row r="792" spans="1:23" ht="12.75">
      <c r="A792" s="156">
        <v>23</v>
      </c>
      <c r="B792" s="156">
        <v>54871</v>
      </c>
      <c r="C792" s="157" t="s">
        <v>118</v>
      </c>
      <c r="D792" s="156"/>
      <c r="E792" s="156" t="s">
        <v>88</v>
      </c>
      <c r="F792" s="88">
        <v>30</v>
      </c>
      <c r="G792" s="93"/>
      <c r="H792" s="122"/>
      <c r="J792" s="11" t="s">
        <v>152</v>
      </c>
      <c r="K792" s="12"/>
      <c r="L792" s="12"/>
      <c r="M792" s="12"/>
      <c r="N792" s="12" t="s">
        <v>141</v>
      </c>
      <c r="O792" s="12"/>
      <c r="P792" s="12"/>
      <c r="Q792" s="12"/>
      <c r="R792" s="12"/>
      <c r="S792" s="12"/>
      <c r="T792" s="12"/>
      <c r="U792" s="12"/>
      <c r="V792" s="12"/>
      <c r="W792" s="160"/>
    </row>
    <row r="793" spans="1:23" ht="12.75">
      <c r="A793" s="85"/>
      <c r="B793" s="85"/>
      <c r="C793" s="158"/>
      <c r="D793" s="85"/>
      <c r="E793" s="85"/>
      <c r="F793" s="89"/>
      <c r="G793" s="94"/>
      <c r="H793" s="123"/>
      <c r="J793" s="11" t="s">
        <v>153</v>
      </c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61"/>
    </row>
    <row r="794" spans="1:23" ht="12.75">
      <c r="A794" s="156">
        <v>24</v>
      </c>
      <c r="B794" s="156">
        <v>54971</v>
      </c>
      <c r="C794" s="157" t="s">
        <v>30</v>
      </c>
      <c r="D794" s="156"/>
      <c r="E794" s="156" t="s">
        <v>98</v>
      </c>
      <c r="F794" s="88">
        <v>25</v>
      </c>
      <c r="G794" s="93"/>
      <c r="H794" s="122"/>
      <c r="J794" s="11" t="s">
        <v>152</v>
      </c>
      <c r="K794" s="12"/>
      <c r="L794" s="12"/>
      <c r="M794" s="12"/>
      <c r="N794" s="12"/>
      <c r="O794" s="12"/>
      <c r="P794" s="12"/>
      <c r="Q794" s="12" t="s">
        <v>141</v>
      </c>
      <c r="R794" s="12"/>
      <c r="S794" s="12"/>
      <c r="T794" s="12"/>
      <c r="U794" s="12"/>
      <c r="V794" s="12"/>
      <c r="W794" s="160"/>
    </row>
    <row r="795" spans="1:23" ht="12.75">
      <c r="A795" s="85"/>
      <c r="B795" s="85"/>
      <c r="C795" s="158"/>
      <c r="D795" s="85"/>
      <c r="E795" s="85"/>
      <c r="F795" s="89"/>
      <c r="G795" s="94"/>
      <c r="H795" s="123"/>
      <c r="J795" s="11" t="s">
        <v>153</v>
      </c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61"/>
    </row>
    <row r="797" spans="1:23" ht="13.5" customHeight="1">
      <c r="A797" s="6">
        <v>30</v>
      </c>
      <c r="C797" s="6"/>
      <c r="W797" s="6">
        <v>23</v>
      </c>
    </row>
    <row r="798" ht="20.25" customHeight="1">
      <c r="C798" s="6"/>
    </row>
    <row r="799" ht="13.5" customHeight="1" thickBot="1">
      <c r="C799" s="6"/>
    </row>
    <row r="800" spans="1:23" ht="30" customHeight="1" thickBot="1">
      <c r="A800" s="110" t="s">
        <v>131</v>
      </c>
      <c r="B800" s="110" t="s">
        <v>126</v>
      </c>
      <c r="C800" s="110" t="s">
        <v>132</v>
      </c>
      <c r="D800" s="110" t="s">
        <v>133</v>
      </c>
      <c r="E800" s="110" t="s">
        <v>0</v>
      </c>
      <c r="F800" s="110" t="s">
        <v>134</v>
      </c>
      <c r="G800" s="108" t="s">
        <v>286</v>
      </c>
      <c r="H800" s="80"/>
      <c r="J800" s="110" t="s">
        <v>135</v>
      </c>
      <c r="K800" s="162" t="s">
        <v>287</v>
      </c>
      <c r="L800" s="163"/>
      <c r="M800" s="163"/>
      <c r="N800" s="163"/>
      <c r="O800" s="163"/>
      <c r="P800" s="163"/>
      <c r="Q800" s="163"/>
      <c r="R800" s="163"/>
      <c r="S800" s="163"/>
      <c r="T800" s="163"/>
      <c r="U800" s="163"/>
      <c r="V800" s="163"/>
      <c r="W800" s="110" t="s">
        <v>136</v>
      </c>
    </row>
    <row r="801" spans="1:23" ht="13.5" thickBot="1">
      <c r="A801" s="111"/>
      <c r="B801" s="111"/>
      <c r="C801" s="111"/>
      <c r="D801" s="111"/>
      <c r="E801" s="111"/>
      <c r="F801" s="111"/>
      <c r="G801" s="109"/>
      <c r="H801" s="144"/>
      <c r="J801" s="111"/>
      <c r="K801" s="9">
        <v>1</v>
      </c>
      <c r="L801" s="10">
        <v>2</v>
      </c>
      <c r="M801" s="10">
        <v>3</v>
      </c>
      <c r="N801" s="10">
        <v>4</v>
      </c>
      <c r="O801" s="10">
        <v>5</v>
      </c>
      <c r="P801" s="10">
        <v>6</v>
      </c>
      <c r="Q801" s="10">
        <v>7</v>
      </c>
      <c r="R801" s="10">
        <v>8</v>
      </c>
      <c r="S801" s="10">
        <v>9</v>
      </c>
      <c r="T801" s="10">
        <v>10</v>
      </c>
      <c r="U801" s="10">
        <v>11</v>
      </c>
      <c r="V801" s="10">
        <v>12</v>
      </c>
      <c r="W801" s="111"/>
    </row>
    <row r="802" spans="1:23" ht="12.75">
      <c r="A802" s="156">
        <v>25</v>
      </c>
      <c r="B802" s="156">
        <v>54970</v>
      </c>
      <c r="C802" s="157" t="s">
        <v>30</v>
      </c>
      <c r="D802" s="156"/>
      <c r="E802" s="156" t="s">
        <v>98</v>
      </c>
      <c r="F802" s="88">
        <v>25</v>
      </c>
      <c r="G802" s="93"/>
      <c r="H802" s="122"/>
      <c r="J802" s="11" t="s">
        <v>152</v>
      </c>
      <c r="K802" s="12"/>
      <c r="L802" s="12"/>
      <c r="M802" s="12"/>
      <c r="N802" s="12"/>
      <c r="O802" s="12" t="s">
        <v>141</v>
      </c>
      <c r="P802" s="12"/>
      <c r="Q802" s="12"/>
      <c r="R802" s="12"/>
      <c r="S802" s="12"/>
      <c r="T802" s="12"/>
      <c r="U802" s="12" t="s">
        <v>141</v>
      </c>
      <c r="V802" s="12"/>
      <c r="W802" s="160"/>
    </row>
    <row r="803" spans="1:23" ht="12.75">
      <c r="A803" s="85"/>
      <c r="B803" s="85"/>
      <c r="C803" s="158"/>
      <c r="D803" s="85"/>
      <c r="E803" s="85"/>
      <c r="F803" s="89"/>
      <c r="G803" s="94"/>
      <c r="H803" s="123"/>
      <c r="J803" s="11" t="s">
        <v>153</v>
      </c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61"/>
    </row>
    <row r="804" spans="1:23" ht="12.75">
      <c r="A804" s="156">
        <v>26</v>
      </c>
      <c r="B804" s="156">
        <v>54919</v>
      </c>
      <c r="C804" s="157" t="s">
        <v>30</v>
      </c>
      <c r="D804" s="156"/>
      <c r="E804" s="156" t="s">
        <v>98</v>
      </c>
      <c r="F804" s="88">
        <v>25</v>
      </c>
      <c r="G804" s="93"/>
      <c r="H804" s="122"/>
      <c r="J804" s="11" t="s">
        <v>152</v>
      </c>
      <c r="K804" s="12"/>
      <c r="L804" s="12" t="s">
        <v>141</v>
      </c>
      <c r="M804" s="12"/>
      <c r="N804" s="12"/>
      <c r="O804" s="12"/>
      <c r="P804" s="12" t="s">
        <v>142</v>
      </c>
      <c r="Q804" s="12"/>
      <c r="R804" s="12"/>
      <c r="S804" s="12"/>
      <c r="T804" s="12" t="s">
        <v>141</v>
      </c>
      <c r="U804" s="12"/>
      <c r="V804" s="12"/>
      <c r="W804" s="160"/>
    </row>
    <row r="805" spans="1:23" ht="12.75">
      <c r="A805" s="85"/>
      <c r="B805" s="85"/>
      <c r="C805" s="158"/>
      <c r="D805" s="85"/>
      <c r="E805" s="85"/>
      <c r="F805" s="89"/>
      <c r="G805" s="94"/>
      <c r="H805" s="123"/>
      <c r="J805" s="11" t="s">
        <v>153</v>
      </c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61"/>
    </row>
    <row r="806" spans="1:23" ht="12.75">
      <c r="A806" s="156">
        <v>27</v>
      </c>
      <c r="B806" s="156">
        <v>54990</v>
      </c>
      <c r="C806" s="157" t="s">
        <v>30</v>
      </c>
      <c r="D806" s="156"/>
      <c r="E806" s="156" t="s">
        <v>98</v>
      </c>
      <c r="F806" s="88">
        <v>25</v>
      </c>
      <c r="G806" s="93" t="s">
        <v>143</v>
      </c>
      <c r="H806" s="122">
        <v>1998</v>
      </c>
      <c r="J806" s="11" t="s">
        <v>152</v>
      </c>
      <c r="K806" s="12" t="s">
        <v>141</v>
      </c>
      <c r="L806" s="12"/>
      <c r="M806" s="12"/>
      <c r="N806" s="12"/>
      <c r="O806" s="12" t="s">
        <v>142</v>
      </c>
      <c r="P806" s="12"/>
      <c r="Q806" s="12"/>
      <c r="R806" s="12"/>
      <c r="S806" s="12" t="s">
        <v>141</v>
      </c>
      <c r="T806" s="12"/>
      <c r="U806" s="12"/>
      <c r="V806" s="12"/>
      <c r="W806" s="160"/>
    </row>
    <row r="807" spans="1:23" ht="12.75">
      <c r="A807" s="85"/>
      <c r="B807" s="85"/>
      <c r="C807" s="158"/>
      <c r="D807" s="85"/>
      <c r="E807" s="85"/>
      <c r="F807" s="89"/>
      <c r="G807" s="94"/>
      <c r="H807" s="123"/>
      <c r="J807" s="11" t="s">
        <v>153</v>
      </c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61"/>
    </row>
    <row r="808" spans="1:23" ht="12.75">
      <c r="A808" s="156">
        <v>28</v>
      </c>
      <c r="B808" s="156">
        <v>54991</v>
      </c>
      <c r="C808" s="157" t="s">
        <v>30</v>
      </c>
      <c r="D808" s="156"/>
      <c r="E808" s="156" t="s">
        <v>98</v>
      </c>
      <c r="F808" s="88">
        <v>25</v>
      </c>
      <c r="G808" s="93"/>
      <c r="H808" s="122"/>
      <c r="J808" s="11" t="s">
        <v>152</v>
      </c>
      <c r="K808" s="12"/>
      <c r="L808" s="12"/>
      <c r="M808" s="12" t="s">
        <v>141</v>
      </c>
      <c r="N808" s="12"/>
      <c r="O808" s="12"/>
      <c r="P808" s="12"/>
      <c r="Q808" s="12" t="s">
        <v>142</v>
      </c>
      <c r="R808" s="12"/>
      <c r="S808" s="12"/>
      <c r="T808" s="12"/>
      <c r="U808" s="12" t="s">
        <v>141</v>
      </c>
      <c r="V808" s="12"/>
      <c r="W808" s="160"/>
    </row>
    <row r="809" spans="1:23" ht="12.75">
      <c r="A809" s="85"/>
      <c r="B809" s="85"/>
      <c r="C809" s="158"/>
      <c r="D809" s="85"/>
      <c r="E809" s="85"/>
      <c r="F809" s="89"/>
      <c r="G809" s="94"/>
      <c r="H809" s="123"/>
      <c r="J809" s="11" t="s">
        <v>153</v>
      </c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61"/>
    </row>
    <row r="810" spans="1:23" ht="12.75">
      <c r="A810" s="156">
        <v>29</v>
      </c>
      <c r="B810" s="156">
        <v>54218</v>
      </c>
      <c r="C810" s="157" t="s">
        <v>30</v>
      </c>
      <c r="D810" s="156" t="s">
        <v>89</v>
      </c>
      <c r="E810" s="156" t="s">
        <v>130</v>
      </c>
      <c r="F810" s="88">
        <v>25</v>
      </c>
      <c r="G810" s="93" t="s">
        <v>159</v>
      </c>
      <c r="H810" s="122">
        <v>2003</v>
      </c>
      <c r="J810" s="11" t="s">
        <v>152</v>
      </c>
      <c r="K810" s="12"/>
      <c r="L810" s="12"/>
      <c r="M810" s="12" t="s">
        <v>141</v>
      </c>
      <c r="N810" s="12"/>
      <c r="O810" s="12"/>
      <c r="P810" s="12"/>
      <c r="Q810" s="12" t="s">
        <v>141</v>
      </c>
      <c r="R810" s="12"/>
      <c r="S810" s="12"/>
      <c r="T810" s="12"/>
      <c r="U810" s="12" t="s">
        <v>142</v>
      </c>
      <c r="V810" s="12"/>
      <c r="W810" s="160"/>
    </row>
    <row r="811" spans="1:23" ht="12.75">
      <c r="A811" s="85"/>
      <c r="B811" s="85"/>
      <c r="C811" s="158"/>
      <c r="D811" s="85"/>
      <c r="E811" s="85"/>
      <c r="F811" s="89"/>
      <c r="G811" s="94"/>
      <c r="H811" s="123"/>
      <c r="J811" s="11" t="s">
        <v>153</v>
      </c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61"/>
    </row>
    <row r="812" spans="1:23" ht="12.75" customHeight="1">
      <c r="A812" s="156">
        <v>30</v>
      </c>
      <c r="B812" s="156">
        <v>52750</v>
      </c>
      <c r="C812" s="157" t="s">
        <v>124</v>
      </c>
      <c r="D812" s="156"/>
      <c r="E812" s="156" t="s">
        <v>125</v>
      </c>
      <c r="F812" s="88">
        <v>10</v>
      </c>
      <c r="G812" s="93"/>
      <c r="H812" s="122"/>
      <c r="J812" s="11" t="s">
        <v>152</v>
      </c>
      <c r="K812" s="12"/>
      <c r="L812" s="12" t="s">
        <v>141</v>
      </c>
      <c r="M812" s="12"/>
      <c r="N812" s="12"/>
      <c r="O812" s="12"/>
      <c r="P812" s="12" t="s">
        <v>141</v>
      </c>
      <c r="Q812" s="12"/>
      <c r="R812" s="12"/>
      <c r="S812" s="12"/>
      <c r="T812" s="12" t="s">
        <v>142</v>
      </c>
      <c r="U812" s="12"/>
      <c r="V812" s="12"/>
      <c r="W812" s="160"/>
    </row>
    <row r="813" spans="1:23" ht="12.75">
      <c r="A813" s="85"/>
      <c r="B813" s="85"/>
      <c r="C813" s="158"/>
      <c r="D813" s="85"/>
      <c r="E813" s="85"/>
      <c r="F813" s="89"/>
      <c r="G813" s="94"/>
      <c r="H813" s="123"/>
      <c r="J813" s="11" t="s">
        <v>153</v>
      </c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61"/>
    </row>
    <row r="814" spans="1:23" ht="12.75">
      <c r="A814" s="156">
        <v>31</v>
      </c>
      <c r="B814" s="156">
        <v>52749</v>
      </c>
      <c r="C814" s="157" t="s">
        <v>124</v>
      </c>
      <c r="D814" s="156"/>
      <c r="E814" s="156" t="s">
        <v>125</v>
      </c>
      <c r="F814" s="88">
        <v>10</v>
      </c>
      <c r="G814" s="93"/>
      <c r="H814" s="122"/>
      <c r="J814" s="11" t="s">
        <v>152</v>
      </c>
      <c r="K814" s="12"/>
      <c r="L814" s="12" t="s">
        <v>142</v>
      </c>
      <c r="M814" s="12"/>
      <c r="N814" s="12"/>
      <c r="O814" s="12"/>
      <c r="P814" s="12" t="s">
        <v>141</v>
      </c>
      <c r="Q814" s="12"/>
      <c r="R814" s="12"/>
      <c r="S814" s="12"/>
      <c r="T814" s="12" t="s">
        <v>141</v>
      </c>
      <c r="U814" s="12"/>
      <c r="V814" s="12"/>
      <c r="W814" s="160"/>
    </row>
    <row r="815" spans="1:23" ht="12.75">
      <c r="A815" s="85"/>
      <c r="B815" s="85"/>
      <c r="C815" s="158"/>
      <c r="D815" s="85"/>
      <c r="E815" s="85"/>
      <c r="F815" s="89"/>
      <c r="G815" s="94"/>
      <c r="H815" s="123"/>
      <c r="J815" s="11" t="s">
        <v>153</v>
      </c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61"/>
    </row>
    <row r="816" spans="1:23" ht="12.75">
      <c r="A816" s="156">
        <v>32</v>
      </c>
      <c r="B816" s="156">
        <v>52905</v>
      </c>
      <c r="C816" s="157" t="s">
        <v>124</v>
      </c>
      <c r="D816" s="156"/>
      <c r="E816" s="156" t="s">
        <v>125</v>
      </c>
      <c r="F816" s="88">
        <v>10</v>
      </c>
      <c r="G816" s="93"/>
      <c r="H816" s="122"/>
      <c r="J816" s="11" t="s">
        <v>152</v>
      </c>
      <c r="K816" s="12"/>
      <c r="L816" s="12"/>
      <c r="M816" s="12" t="s">
        <v>142</v>
      </c>
      <c r="N816" s="12"/>
      <c r="O816" s="12"/>
      <c r="P816" s="12"/>
      <c r="Q816" s="12" t="s">
        <v>141</v>
      </c>
      <c r="R816" s="12"/>
      <c r="S816" s="12"/>
      <c r="T816" s="12"/>
      <c r="U816" s="12" t="s">
        <v>141</v>
      </c>
      <c r="V816" s="12"/>
      <c r="W816" s="160"/>
    </row>
    <row r="817" spans="1:23" ht="12.75">
      <c r="A817" s="85"/>
      <c r="B817" s="85"/>
      <c r="C817" s="158"/>
      <c r="D817" s="85"/>
      <c r="E817" s="85"/>
      <c r="F817" s="89"/>
      <c r="G817" s="94"/>
      <c r="H817" s="123"/>
      <c r="J817" s="11" t="s">
        <v>153</v>
      </c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61"/>
    </row>
    <row r="818" spans="1:23" ht="12.75">
      <c r="A818" s="156">
        <v>33</v>
      </c>
      <c r="B818" s="156">
        <v>54150</v>
      </c>
      <c r="C818" s="157" t="s">
        <v>25</v>
      </c>
      <c r="D818" s="156"/>
      <c r="E818" s="156" t="s">
        <v>27</v>
      </c>
      <c r="F818" s="88">
        <v>40</v>
      </c>
      <c r="G818" s="93" t="s">
        <v>140</v>
      </c>
      <c r="H818" s="122">
        <v>1990</v>
      </c>
      <c r="J818" s="11" t="s">
        <v>152</v>
      </c>
      <c r="K818" s="12"/>
      <c r="L818" s="12"/>
      <c r="M818" s="12"/>
      <c r="N818" s="12" t="s">
        <v>142</v>
      </c>
      <c r="O818" s="12"/>
      <c r="P818" s="12"/>
      <c r="Q818" s="12"/>
      <c r="R818" s="12" t="s">
        <v>141</v>
      </c>
      <c r="S818" s="12"/>
      <c r="T818" s="12"/>
      <c r="U818" s="12"/>
      <c r="V818" s="12" t="s">
        <v>141</v>
      </c>
      <c r="W818" s="160"/>
    </row>
    <row r="819" spans="1:23" ht="12.75">
      <c r="A819" s="85"/>
      <c r="B819" s="85"/>
      <c r="C819" s="158"/>
      <c r="D819" s="85"/>
      <c r="E819" s="85"/>
      <c r="F819" s="89"/>
      <c r="G819" s="94"/>
      <c r="H819" s="123"/>
      <c r="J819" s="11" t="s">
        <v>153</v>
      </c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61"/>
    </row>
    <row r="820" spans="1:23" ht="12.75">
      <c r="A820" s="156">
        <v>34</v>
      </c>
      <c r="B820" s="156">
        <v>54343</v>
      </c>
      <c r="C820" s="157" t="s">
        <v>25</v>
      </c>
      <c r="D820" s="156"/>
      <c r="E820" s="156" t="s">
        <v>27</v>
      </c>
      <c r="F820" s="88">
        <v>40</v>
      </c>
      <c r="G820" s="93" t="s">
        <v>144</v>
      </c>
      <c r="H820" s="122">
        <v>2003</v>
      </c>
      <c r="J820" s="11" t="s">
        <v>152</v>
      </c>
      <c r="K820" s="12"/>
      <c r="L820" s="12" t="s">
        <v>142</v>
      </c>
      <c r="M820" s="12"/>
      <c r="N820" s="12"/>
      <c r="O820" s="12"/>
      <c r="P820" s="12" t="s">
        <v>141</v>
      </c>
      <c r="Q820" s="12"/>
      <c r="R820" s="12"/>
      <c r="S820" s="12"/>
      <c r="T820" s="12" t="s">
        <v>141</v>
      </c>
      <c r="U820" s="12"/>
      <c r="V820" s="12"/>
      <c r="W820" s="160"/>
    </row>
    <row r="821" spans="1:23" ht="12.75">
      <c r="A821" s="85"/>
      <c r="B821" s="85"/>
      <c r="C821" s="158"/>
      <c r="D821" s="85"/>
      <c r="E821" s="85"/>
      <c r="F821" s="89"/>
      <c r="G821" s="94"/>
      <c r="H821" s="123"/>
      <c r="J821" s="11" t="s">
        <v>153</v>
      </c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61"/>
    </row>
    <row r="822" spans="1:23" ht="12.75">
      <c r="A822" s="156">
        <v>35</v>
      </c>
      <c r="B822" s="156">
        <v>53640</v>
      </c>
      <c r="C822" s="157" t="s">
        <v>41</v>
      </c>
      <c r="D822" s="156"/>
      <c r="E822" s="156"/>
      <c r="F822" s="88">
        <v>10</v>
      </c>
      <c r="G822" s="93"/>
      <c r="H822" s="122"/>
      <c r="J822" s="11" t="s">
        <v>152</v>
      </c>
      <c r="K822" s="12" t="s">
        <v>141</v>
      </c>
      <c r="L822" s="12"/>
      <c r="M822" s="12"/>
      <c r="N822" s="12"/>
      <c r="O822" s="12" t="s">
        <v>142</v>
      </c>
      <c r="P822" s="12"/>
      <c r="Q822" s="12"/>
      <c r="R822" s="12"/>
      <c r="S822" s="12" t="s">
        <v>141</v>
      </c>
      <c r="T822" s="12"/>
      <c r="U822" s="12"/>
      <c r="V822" s="12"/>
      <c r="W822" s="160"/>
    </row>
    <row r="823" spans="1:23" ht="12.75">
      <c r="A823" s="85"/>
      <c r="B823" s="85"/>
      <c r="C823" s="158"/>
      <c r="D823" s="85"/>
      <c r="E823" s="85"/>
      <c r="F823" s="89"/>
      <c r="G823" s="94"/>
      <c r="H823" s="123"/>
      <c r="J823" s="11" t="s">
        <v>153</v>
      </c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61"/>
    </row>
    <row r="824" spans="1:23" ht="12.75">
      <c r="A824" s="156">
        <v>36</v>
      </c>
      <c r="B824" s="156"/>
      <c r="C824" s="157"/>
      <c r="D824" s="156"/>
      <c r="E824" s="156"/>
      <c r="F824" s="88"/>
      <c r="G824" s="93"/>
      <c r="H824" s="122"/>
      <c r="J824" s="11" t="s">
        <v>152</v>
      </c>
      <c r="K824" s="12"/>
      <c r="L824" s="12" t="s">
        <v>142</v>
      </c>
      <c r="M824" s="12"/>
      <c r="N824" s="12"/>
      <c r="O824" s="12"/>
      <c r="P824" s="12" t="s">
        <v>141</v>
      </c>
      <c r="Q824" s="12"/>
      <c r="R824" s="12"/>
      <c r="S824" s="12"/>
      <c r="T824" s="12" t="s">
        <v>141</v>
      </c>
      <c r="U824" s="12"/>
      <c r="V824" s="12"/>
      <c r="W824" s="160"/>
    </row>
    <row r="825" spans="1:23" ht="12.75">
      <c r="A825" s="85"/>
      <c r="B825" s="85"/>
      <c r="C825" s="158"/>
      <c r="D825" s="85"/>
      <c r="E825" s="85"/>
      <c r="F825" s="89"/>
      <c r="G825" s="94"/>
      <c r="H825" s="123"/>
      <c r="J825" s="11" t="s">
        <v>153</v>
      </c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61"/>
    </row>
    <row r="826" spans="1:23" ht="12.75">
      <c r="A826" s="156">
        <v>37</v>
      </c>
      <c r="B826" s="156"/>
      <c r="C826" s="157"/>
      <c r="D826" s="156"/>
      <c r="E826" s="156"/>
      <c r="F826" s="88"/>
      <c r="G826" s="93"/>
      <c r="H826" s="122"/>
      <c r="J826" s="11" t="s">
        <v>152</v>
      </c>
      <c r="K826" s="12"/>
      <c r="L826" s="12"/>
      <c r="M826" s="12" t="s">
        <v>142</v>
      </c>
      <c r="N826" s="12"/>
      <c r="O826" s="12"/>
      <c r="P826" s="12"/>
      <c r="Q826" s="12" t="s">
        <v>141</v>
      </c>
      <c r="R826" s="12"/>
      <c r="S826" s="12"/>
      <c r="T826" s="12"/>
      <c r="U826" s="12" t="s">
        <v>141</v>
      </c>
      <c r="V826" s="12"/>
      <c r="W826" s="160"/>
    </row>
    <row r="827" spans="1:23" ht="12.75">
      <c r="A827" s="85"/>
      <c r="B827" s="85"/>
      <c r="C827" s="158"/>
      <c r="D827" s="85"/>
      <c r="E827" s="85"/>
      <c r="F827" s="89"/>
      <c r="G827" s="94"/>
      <c r="H827" s="123"/>
      <c r="J827" s="11" t="s">
        <v>153</v>
      </c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61"/>
    </row>
    <row r="828" spans="1:23" ht="12.75">
      <c r="A828" s="156">
        <v>38</v>
      </c>
      <c r="B828" s="156"/>
      <c r="C828" s="157"/>
      <c r="D828" s="156"/>
      <c r="E828" s="156"/>
      <c r="F828" s="88"/>
      <c r="G828" s="93"/>
      <c r="H828" s="122"/>
      <c r="J828" s="11" t="s">
        <v>152</v>
      </c>
      <c r="K828" s="12"/>
      <c r="L828" s="12"/>
      <c r="M828" s="12"/>
      <c r="N828" s="12" t="s">
        <v>142</v>
      </c>
      <c r="O828" s="12"/>
      <c r="P828" s="12"/>
      <c r="Q828" s="12"/>
      <c r="R828" s="12" t="s">
        <v>141</v>
      </c>
      <c r="S828" s="12"/>
      <c r="T828" s="12"/>
      <c r="U828" s="12"/>
      <c r="V828" s="12" t="s">
        <v>141</v>
      </c>
      <c r="W828" s="160"/>
    </row>
    <row r="829" spans="1:23" ht="12.75">
      <c r="A829" s="85"/>
      <c r="B829" s="85"/>
      <c r="C829" s="158"/>
      <c r="D829" s="85"/>
      <c r="E829" s="85"/>
      <c r="F829" s="89"/>
      <c r="G829" s="94"/>
      <c r="H829" s="123"/>
      <c r="J829" s="11" t="s">
        <v>153</v>
      </c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61"/>
    </row>
    <row r="830" spans="1:23" ht="12.75">
      <c r="A830" s="156">
        <v>39</v>
      </c>
      <c r="B830" s="156"/>
      <c r="C830" s="157"/>
      <c r="D830" s="156"/>
      <c r="E830" s="156"/>
      <c r="F830" s="88"/>
      <c r="G830" s="93"/>
      <c r="H830" s="122"/>
      <c r="J830" s="11" t="s">
        <v>152</v>
      </c>
      <c r="K830" s="12" t="s">
        <v>141</v>
      </c>
      <c r="L830" s="12"/>
      <c r="M830" s="12"/>
      <c r="N830" s="12"/>
      <c r="O830" s="12" t="s">
        <v>142</v>
      </c>
      <c r="P830" s="12"/>
      <c r="Q830" s="12"/>
      <c r="R830" s="12"/>
      <c r="S830" s="12" t="s">
        <v>141</v>
      </c>
      <c r="T830" s="12"/>
      <c r="U830" s="12"/>
      <c r="V830" s="12"/>
      <c r="W830" s="160"/>
    </row>
    <row r="831" spans="1:23" ht="12.75">
      <c r="A831" s="85"/>
      <c r="B831" s="85"/>
      <c r="C831" s="158"/>
      <c r="D831" s="85"/>
      <c r="E831" s="85"/>
      <c r="F831" s="89"/>
      <c r="G831" s="94"/>
      <c r="H831" s="123"/>
      <c r="J831" s="11" t="s">
        <v>153</v>
      </c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61"/>
    </row>
    <row r="832" spans="1:23" ht="12.75">
      <c r="A832" s="156">
        <v>40</v>
      </c>
      <c r="B832" s="156"/>
      <c r="C832" s="157"/>
      <c r="D832" s="156"/>
      <c r="E832" s="156"/>
      <c r="F832" s="88"/>
      <c r="G832" s="93"/>
      <c r="H832" s="122"/>
      <c r="J832" s="11" t="s">
        <v>152</v>
      </c>
      <c r="K832" s="12"/>
      <c r="L832" s="12" t="s">
        <v>141</v>
      </c>
      <c r="M832" s="12"/>
      <c r="N832" s="12"/>
      <c r="O832" s="12"/>
      <c r="P832" s="12" t="s">
        <v>142</v>
      </c>
      <c r="Q832" s="12"/>
      <c r="R832" s="12"/>
      <c r="S832" s="12"/>
      <c r="T832" s="12" t="s">
        <v>141</v>
      </c>
      <c r="U832" s="12"/>
      <c r="V832" s="12"/>
      <c r="W832" s="160"/>
    </row>
    <row r="833" spans="1:23" ht="12.75">
      <c r="A833" s="85"/>
      <c r="B833" s="85"/>
      <c r="C833" s="158"/>
      <c r="D833" s="85"/>
      <c r="E833" s="85"/>
      <c r="F833" s="89"/>
      <c r="G833" s="94"/>
      <c r="H833" s="123"/>
      <c r="J833" s="11" t="s">
        <v>153</v>
      </c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61"/>
    </row>
    <row r="834" spans="1:23" ht="12.75">
      <c r="A834" s="156">
        <v>41</v>
      </c>
      <c r="B834" s="156"/>
      <c r="C834" s="157"/>
      <c r="D834" s="156"/>
      <c r="E834" s="156"/>
      <c r="F834" s="88"/>
      <c r="G834" s="93"/>
      <c r="H834" s="122"/>
      <c r="J834" s="11" t="s">
        <v>152</v>
      </c>
      <c r="K834" s="12"/>
      <c r="L834" s="12" t="s">
        <v>142</v>
      </c>
      <c r="M834" s="12"/>
      <c r="N834" s="12"/>
      <c r="O834" s="12"/>
      <c r="P834" s="12" t="s">
        <v>141</v>
      </c>
      <c r="Q834" s="12"/>
      <c r="R834" s="12"/>
      <c r="S834" s="12"/>
      <c r="T834" s="12" t="s">
        <v>141</v>
      </c>
      <c r="U834" s="12"/>
      <c r="V834" s="12"/>
      <c r="W834" s="160"/>
    </row>
    <row r="835" spans="1:23" ht="12.75">
      <c r="A835" s="85"/>
      <c r="B835" s="85"/>
      <c r="C835" s="158"/>
      <c r="D835" s="85"/>
      <c r="E835" s="85"/>
      <c r="F835" s="89"/>
      <c r="G835" s="94"/>
      <c r="H835" s="123"/>
      <c r="J835" s="11" t="s">
        <v>153</v>
      </c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61"/>
    </row>
    <row r="836" spans="1:23" ht="12.75">
      <c r="A836" s="156">
        <v>42</v>
      </c>
      <c r="B836" s="156"/>
      <c r="C836" s="157"/>
      <c r="D836" s="156"/>
      <c r="E836" s="156"/>
      <c r="F836" s="88"/>
      <c r="G836" s="93"/>
      <c r="H836" s="122"/>
      <c r="J836" s="11" t="s">
        <v>152</v>
      </c>
      <c r="K836" s="12"/>
      <c r="L836" s="12"/>
      <c r="M836" s="12" t="s">
        <v>142</v>
      </c>
      <c r="N836" s="12"/>
      <c r="O836" s="12"/>
      <c r="P836" s="12"/>
      <c r="Q836" s="12" t="s">
        <v>141</v>
      </c>
      <c r="R836" s="12"/>
      <c r="S836" s="12"/>
      <c r="T836" s="12"/>
      <c r="U836" s="12" t="s">
        <v>141</v>
      </c>
      <c r="V836" s="12"/>
      <c r="W836" s="160"/>
    </row>
    <row r="837" spans="1:23" ht="12.75">
      <c r="A837" s="85"/>
      <c r="B837" s="85"/>
      <c r="C837" s="158"/>
      <c r="D837" s="85"/>
      <c r="E837" s="85"/>
      <c r="F837" s="89"/>
      <c r="G837" s="94"/>
      <c r="H837" s="123"/>
      <c r="J837" s="11" t="s">
        <v>153</v>
      </c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61"/>
    </row>
    <row r="838" spans="3:23" ht="12.75">
      <c r="C838" s="6"/>
      <c r="J838" s="11" t="s">
        <v>152</v>
      </c>
      <c r="K838" s="12"/>
      <c r="L838" s="12"/>
      <c r="M838" s="12"/>
      <c r="N838" s="12" t="s">
        <v>142</v>
      </c>
      <c r="O838" s="12"/>
      <c r="P838" s="12"/>
      <c r="Q838" s="12"/>
      <c r="R838" s="12" t="s">
        <v>141</v>
      </c>
      <c r="S838" s="12"/>
      <c r="T838" s="12"/>
      <c r="U838" s="12"/>
      <c r="V838" s="12" t="s">
        <v>141</v>
      </c>
      <c r="W838" s="160"/>
    </row>
    <row r="839" spans="3:23" ht="12.75">
      <c r="C839" s="6"/>
      <c r="J839" s="11" t="s">
        <v>153</v>
      </c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61"/>
    </row>
    <row r="840" spans="1:23" ht="12.75">
      <c r="A840" s="15"/>
      <c r="B840" s="15"/>
      <c r="C840" s="16"/>
      <c r="D840" s="15"/>
      <c r="E840" s="15"/>
      <c r="F840" s="17"/>
      <c r="G840" s="18"/>
      <c r="H840" s="19"/>
      <c r="J840" s="11" t="s">
        <v>152</v>
      </c>
      <c r="K840" s="12"/>
      <c r="L840" s="12" t="s">
        <v>142</v>
      </c>
      <c r="M840" s="12"/>
      <c r="N840" s="12"/>
      <c r="O840" s="12"/>
      <c r="P840" s="12" t="s">
        <v>141</v>
      </c>
      <c r="Q840" s="12"/>
      <c r="R840" s="12"/>
      <c r="S840" s="12"/>
      <c r="T840" s="12" t="s">
        <v>141</v>
      </c>
      <c r="U840" s="12"/>
      <c r="V840" s="12"/>
      <c r="W840" s="160"/>
    </row>
    <row r="841" spans="1:23" ht="12.75">
      <c r="A841" s="15"/>
      <c r="B841" s="15"/>
      <c r="C841" s="16"/>
      <c r="D841" s="15"/>
      <c r="E841" s="15"/>
      <c r="F841" s="17"/>
      <c r="G841" s="18"/>
      <c r="H841" s="19"/>
      <c r="J841" s="11" t="s">
        <v>153</v>
      </c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61"/>
    </row>
    <row r="842" spans="1:23" ht="12.75">
      <c r="A842" s="15"/>
      <c r="B842" s="15"/>
      <c r="C842" s="16"/>
      <c r="D842" s="15"/>
      <c r="E842" s="15"/>
      <c r="F842" s="17"/>
      <c r="G842" s="18"/>
      <c r="H842" s="19"/>
      <c r="J842" s="11" t="s">
        <v>152</v>
      </c>
      <c r="K842" s="12"/>
      <c r="L842" s="12"/>
      <c r="M842" s="12" t="s">
        <v>142</v>
      </c>
      <c r="N842" s="12"/>
      <c r="O842" s="12"/>
      <c r="P842" s="12"/>
      <c r="Q842" s="12" t="s">
        <v>141</v>
      </c>
      <c r="R842" s="12"/>
      <c r="S842" s="12"/>
      <c r="T842" s="12"/>
      <c r="U842" s="12" t="s">
        <v>141</v>
      </c>
      <c r="V842" s="12"/>
      <c r="W842" s="160"/>
    </row>
    <row r="843" spans="1:23" ht="12.75">
      <c r="A843" s="15"/>
      <c r="B843" s="15"/>
      <c r="C843" s="16"/>
      <c r="D843" s="15"/>
      <c r="E843" s="15"/>
      <c r="F843" s="17"/>
      <c r="G843" s="18"/>
      <c r="H843" s="19"/>
      <c r="J843" s="11" t="s">
        <v>153</v>
      </c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61"/>
    </row>
    <row r="844" spans="1:23" ht="15.75">
      <c r="A844" s="3" t="s">
        <v>396</v>
      </c>
      <c r="B844" s="15"/>
      <c r="C844" s="16"/>
      <c r="D844" s="15"/>
      <c r="E844" s="15"/>
      <c r="F844" s="17"/>
      <c r="G844" s="18"/>
      <c r="H844" s="19"/>
      <c r="J844" s="11" t="s">
        <v>152</v>
      </c>
      <c r="K844" s="12"/>
      <c r="L844" s="12"/>
      <c r="M844" s="12"/>
      <c r="N844" s="12" t="s">
        <v>142</v>
      </c>
      <c r="O844" s="12"/>
      <c r="P844" s="12"/>
      <c r="Q844" s="12"/>
      <c r="R844" s="12" t="s">
        <v>141</v>
      </c>
      <c r="S844" s="12"/>
      <c r="T844" s="12"/>
      <c r="U844" s="12"/>
      <c r="V844" s="12" t="s">
        <v>141</v>
      </c>
      <c r="W844" s="160"/>
    </row>
    <row r="845" spans="1:23" ht="15.75">
      <c r="A845" s="3"/>
      <c r="B845" s="15"/>
      <c r="C845" s="16"/>
      <c r="D845" s="15"/>
      <c r="E845" s="15"/>
      <c r="F845" s="17"/>
      <c r="G845" s="18"/>
      <c r="H845" s="19"/>
      <c r="J845" s="11" t="s">
        <v>153</v>
      </c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61"/>
    </row>
    <row r="846" spans="1:39" ht="15.75">
      <c r="A846" s="3" t="s">
        <v>395</v>
      </c>
      <c r="B846" s="15"/>
      <c r="C846" s="16"/>
      <c r="D846" s="15"/>
      <c r="E846" s="15"/>
      <c r="F846" s="17"/>
      <c r="G846" s="18"/>
      <c r="H846" s="19"/>
      <c r="J846" s="11" t="s">
        <v>152</v>
      </c>
      <c r="K846" s="12"/>
      <c r="L846" s="12" t="s">
        <v>142</v>
      </c>
      <c r="M846" s="12"/>
      <c r="N846" s="12"/>
      <c r="O846" s="12"/>
      <c r="P846" s="12" t="s">
        <v>141</v>
      </c>
      <c r="Q846" s="12"/>
      <c r="R846" s="12"/>
      <c r="S846" s="12"/>
      <c r="T846" s="12" t="s">
        <v>141</v>
      </c>
      <c r="U846" s="12"/>
      <c r="V846" s="12"/>
      <c r="W846" s="160"/>
      <c r="Z846" s="20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20"/>
    </row>
    <row r="847" spans="1:39" ht="15.75">
      <c r="A847" s="3"/>
      <c r="B847" s="15"/>
      <c r="C847" s="16"/>
      <c r="D847" s="15"/>
      <c r="E847" s="15"/>
      <c r="F847" s="17"/>
      <c r="G847" s="18"/>
      <c r="H847" s="19"/>
      <c r="J847" s="11" t="s">
        <v>153</v>
      </c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61"/>
      <c r="Z847" s="20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20"/>
    </row>
    <row r="848" spans="1:39" ht="15.75">
      <c r="A848" s="3"/>
      <c r="B848" s="15"/>
      <c r="C848" s="16"/>
      <c r="D848" s="15"/>
      <c r="E848" s="15"/>
      <c r="F848" s="17"/>
      <c r="G848" s="18"/>
      <c r="H848" s="19"/>
      <c r="J848" s="11" t="s">
        <v>152</v>
      </c>
      <c r="K848" s="12"/>
      <c r="L848" s="12"/>
      <c r="M848" s="12" t="s">
        <v>142</v>
      </c>
      <c r="N848" s="12"/>
      <c r="O848" s="12"/>
      <c r="P848" s="12"/>
      <c r="Q848" s="12" t="s">
        <v>141</v>
      </c>
      <c r="R848" s="12"/>
      <c r="S848" s="12"/>
      <c r="T848" s="12"/>
      <c r="U848" s="12" t="s">
        <v>141</v>
      </c>
      <c r="V848" s="12"/>
      <c r="W848" s="160"/>
      <c r="Z848" s="20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20"/>
    </row>
    <row r="849" spans="1:39" ht="12.75">
      <c r="A849" s="15"/>
      <c r="B849" s="15"/>
      <c r="C849" s="16"/>
      <c r="D849" s="15"/>
      <c r="E849" s="15"/>
      <c r="F849" s="17"/>
      <c r="G849" s="18"/>
      <c r="H849" s="19"/>
      <c r="J849" s="11" t="s">
        <v>153</v>
      </c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61"/>
      <c r="Z849" s="20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20"/>
    </row>
    <row r="850" spans="1:23" ht="12.75" customHeight="1">
      <c r="A850" s="15">
        <v>32</v>
      </c>
      <c r="B850" s="15"/>
      <c r="C850" s="16"/>
      <c r="D850" s="15"/>
      <c r="E850" s="15"/>
      <c r="F850" s="17"/>
      <c r="G850" s="18"/>
      <c r="H850" s="19"/>
      <c r="W850" s="6">
        <v>21</v>
      </c>
    </row>
    <row r="851" spans="1:8" ht="21" customHeight="1">
      <c r="A851" s="15"/>
      <c r="B851" s="2" t="s">
        <v>398</v>
      </c>
      <c r="C851" s="16"/>
      <c r="D851" s="15"/>
      <c r="E851" s="15"/>
      <c r="F851" s="17"/>
      <c r="G851" s="18"/>
      <c r="H851" s="19"/>
    </row>
    <row r="852" ht="13.5" thickBot="1"/>
    <row r="853" spans="1:23" ht="30" customHeight="1" thickBot="1">
      <c r="A853" s="110" t="s">
        <v>131</v>
      </c>
      <c r="B853" s="110" t="s">
        <v>126</v>
      </c>
      <c r="C853" s="110" t="s">
        <v>132</v>
      </c>
      <c r="D853" s="110" t="s">
        <v>133</v>
      </c>
      <c r="E853" s="110" t="s">
        <v>0</v>
      </c>
      <c r="F853" s="110" t="s">
        <v>134</v>
      </c>
      <c r="G853" s="108" t="s">
        <v>286</v>
      </c>
      <c r="H853" s="80"/>
      <c r="J853" s="110" t="s">
        <v>135</v>
      </c>
      <c r="K853" s="162" t="s">
        <v>287</v>
      </c>
      <c r="L853" s="163"/>
      <c r="M853" s="163"/>
      <c r="N853" s="163"/>
      <c r="O853" s="163"/>
      <c r="P853" s="163"/>
      <c r="Q853" s="163"/>
      <c r="R853" s="163"/>
      <c r="S853" s="163"/>
      <c r="T853" s="163"/>
      <c r="U853" s="163"/>
      <c r="V853" s="163"/>
      <c r="W853" s="110" t="s">
        <v>136</v>
      </c>
    </row>
    <row r="854" spans="1:23" ht="13.5" thickBot="1">
      <c r="A854" s="111"/>
      <c r="B854" s="111"/>
      <c r="C854" s="111"/>
      <c r="D854" s="111"/>
      <c r="E854" s="111"/>
      <c r="F854" s="111"/>
      <c r="G854" s="109"/>
      <c r="H854" s="144"/>
      <c r="J854" s="111"/>
      <c r="K854" s="9">
        <v>1</v>
      </c>
      <c r="L854" s="10">
        <v>2</v>
      </c>
      <c r="M854" s="10">
        <v>3</v>
      </c>
      <c r="N854" s="10">
        <v>4</v>
      </c>
      <c r="O854" s="10">
        <v>5</v>
      </c>
      <c r="P854" s="10">
        <v>6</v>
      </c>
      <c r="Q854" s="10">
        <v>7</v>
      </c>
      <c r="R854" s="10">
        <v>8</v>
      </c>
      <c r="S854" s="10">
        <v>9</v>
      </c>
      <c r="T854" s="10">
        <v>10</v>
      </c>
      <c r="U854" s="10">
        <v>11</v>
      </c>
      <c r="V854" s="10">
        <v>12</v>
      </c>
      <c r="W854" s="111"/>
    </row>
    <row r="855" spans="1:23" ht="12.75">
      <c r="A855" s="156">
        <v>1</v>
      </c>
      <c r="B855" s="156">
        <v>5004</v>
      </c>
      <c r="C855" s="157" t="s">
        <v>169</v>
      </c>
      <c r="D855" s="156"/>
      <c r="E855" s="156" t="s">
        <v>170</v>
      </c>
      <c r="F855" s="88">
        <v>11</v>
      </c>
      <c r="G855" s="93" t="s">
        <v>140</v>
      </c>
      <c r="H855" s="122">
        <v>1987</v>
      </c>
      <c r="J855" s="11" t="s">
        <v>152</v>
      </c>
      <c r="K855" s="12"/>
      <c r="L855" s="12" t="s">
        <v>141</v>
      </c>
      <c r="M855" s="12"/>
      <c r="N855" s="12"/>
      <c r="O855" s="12"/>
      <c r="P855" s="12" t="s">
        <v>141</v>
      </c>
      <c r="Q855" s="12"/>
      <c r="R855" s="12"/>
      <c r="S855" s="12"/>
      <c r="T855" s="12" t="s">
        <v>142</v>
      </c>
      <c r="U855" s="12"/>
      <c r="V855" s="12"/>
      <c r="W855" s="160"/>
    </row>
    <row r="856" spans="1:23" ht="12.75">
      <c r="A856" s="85"/>
      <c r="B856" s="85"/>
      <c r="C856" s="158"/>
      <c r="D856" s="85"/>
      <c r="E856" s="85"/>
      <c r="F856" s="89"/>
      <c r="G856" s="94"/>
      <c r="H856" s="123"/>
      <c r="J856" s="11" t="s">
        <v>153</v>
      </c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61"/>
    </row>
    <row r="857" spans="1:23" ht="12.75">
      <c r="A857" s="156">
        <v>2</v>
      </c>
      <c r="B857" s="156">
        <v>5332</v>
      </c>
      <c r="C857" s="157" t="s">
        <v>169</v>
      </c>
      <c r="D857" s="156"/>
      <c r="E857" s="156" t="s">
        <v>171</v>
      </c>
      <c r="F857" s="88">
        <v>12</v>
      </c>
      <c r="G857" s="93" t="s">
        <v>139</v>
      </c>
      <c r="H857" s="122">
        <v>1996</v>
      </c>
      <c r="J857" s="11" t="s">
        <v>152</v>
      </c>
      <c r="K857" s="12"/>
      <c r="L857" s="12"/>
      <c r="M857" s="12" t="s">
        <v>141</v>
      </c>
      <c r="N857" s="12"/>
      <c r="O857" s="12"/>
      <c r="P857" s="12"/>
      <c r="Q857" s="12" t="s">
        <v>141</v>
      </c>
      <c r="R857" s="12"/>
      <c r="S857" s="12"/>
      <c r="T857" s="12"/>
      <c r="U857" s="12" t="s">
        <v>142</v>
      </c>
      <c r="V857" s="12"/>
      <c r="W857" s="160"/>
    </row>
    <row r="858" spans="1:23" ht="12.75">
      <c r="A858" s="85"/>
      <c r="B858" s="85"/>
      <c r="C858" s="158"/>
      <c r="D858" s="85"/>
      <c r="E858" s="85"/>
      <c r="F858" s="89"/>
      <c r="G858" s="94"/>
      <c r="H858" s="123"/>
      <c r="J858" s="11" t="s">
        <v>153</v>
      </c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61"/>
    </row>
    <row r="859" spans="1:23" ht="12.75">
      <c r="A859" s="156">
        <v>3</v>
      </c>
      <c r="B859" s="156">
        <v>5475</v>
      </c>
      <c r="C859" s="157" t="s">
        <v>174</v>
      </c>
      <c r="D859" s="156"/>
      <c r="E859" s="156" t="s">
        <v>172</v>
      </c>
      <c r="F859" s="88">
        <v>13</v>
      </c>
      <c r="G859" s="93" t="s">
        <v>143</v>
      </c>
      <c r="H859" s="122">
        <v>1988</v>
      </c>
      <c r="J859" s="11" t="s">
        <v>152</v>
      </c>
      <c r="K859" s="12"/>
      <c r="L859" s="12"/>
      <c r="M859" s="12"/>
      <c r="N859" s="12" t="s">
        <v>141</v>
      </c>
      <c r="O859" s="12"/>
      <c r="P859" s="12"/>
      <c r="Q859" s="12"/>
      <c r="R859" s="12" t="s">
        <v>141</v>
      </c>
      <c r="S859" s="12"/>
      <c r="T859" s="12"/>
      <c r="U859" s="12"/>
      <c r="V859" s="12" t="s">
        <v>142</v>
      </c>
      <c r="W859" s="160"/>
    </row>
    <row r="860" spans="1:23" ht="12.75">
      <c r="A860" s="85"/>
      <c r="B860" s="85"/>
      <c r="C860" s="158"/>
      <c r="D860" s="85"/>
      <c r="E860" s="85"/>
      <c r="F860" s="89"/>
      <c r="G860" s="94"/>
      <c r="H860" s="123"/>
      <c r="J860" s="11" t="s">
        <v>153</v>
      </c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61"/>
    </row>
    <row r="861" spans="1:23" ht="12.75">
      <c r="A861" s="156">
        <v>4</v>
      </c>
      <c r="B861" s="156">
        <v>5564</v>
      </c>
      <c r="C861" s="157" t="s">
        <v>173</v>
      </c>
      <c r="D861" s="156"/>
      <c r="E861" s="156">
        <v>6620</v>
      </c>
      <c r="F861" s="88">
        <v>13</v>
      </c>
      <c r="G861" s="93" t="s">
        <v>138</v>
      </c>
      <c r="H861" s="122">
        <v>1990</v>
      </c>
      <c r="J861" s="11" t="s">
        <v>152</v>
      </c>
      <c r="K861" s="12"/>
      <c r="L861" s="12" t="s">
        <v>142</v>
      </c>
      <c r="M861" s="12"/>
      <c r="N861" s="12"/>
      <c r="O861" s="12"/>
      <c r="P861" s="12" t="s">
        <v>141</v>
      </c>
      <c r="Q861" s="12"/>
      <c r="R861" s="12"/>
      <c r="S861" s="12"/>
      <c r="T861" s="12" t="s">
        <v>141</v>
      </c>
      <c r="U861" s="12"/>
      <c r="V861" s="12"/>
      <c r="W861" s="160"/>
    </row>
    <row r="862" spans="1:23" ht="12.75">
      <c r="A862" s="85"/>
      <c r="B862" s="85"/>
      <c r="C862" s="158"/>
      <c r="D862" s="85"/>
      <c r="E862" s="85"/>
      <c r="F862" s="89"/>
      <c r="G862" s="94"/>
      <c r="H862" s="123"/>
      <c r="J862" s="11" t="s">
        <v>153</v>
      </c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61"/>
    </row>
    <row r="863" spans="1:23" ht="12.75">
      <c r="A863" s="156">
        <v>5</v>
      </c>
      <c r="B863" s="156">
        <v>5632</v>
      </c>
      <c r="C863" s="157" t="s">
        <v>175</v>
      </c>
      <c r="D863" s="156"/>
      <c r="E863" s="156" t="s">
        <v>176</v>
      </c>
      <c r="F863" s="88">
        <v>9</v>
      </c>
      <c r="G863" s="93" t="s">
        <v>146</v>
      </c>
      <c r="H863" s="122">
        <v>1994</v>
      </c>
      <c r="J863" s="11" t="s">
        <v>152</v>
      </c>
      <c r="K863" s="12" t="s">
        <v>141</v>
      </c>
      <c r="L863" s="12"/>
      <c r="M863" s="12"/>
      <c r="N863" s="12"/>
      <c r="O863" s="12" t="s">
        <v>141</v>
      </c>
      <c r="P863" s="12"/>
      <c r="Q863" s="12"/>
      <c r="R863" s="12"/>
      <c r="S863" s="12" t="s">
        <v>142</v>
      </c>
      <c r="T863" s="12"/>
      <c r="U863" s="12"/>
      <c r="V863" s="12"/>
      <c r="W863" s="160"/>
    </row>
    <row r="864" spans="1:23" ht="12.75">
      <c r="A864" s="85"/>
      <c r="B864" s="85"/>
      <c r="C864" s="158"/>
      <c r="D864" s="85"/>
      <c r="E864" s="85"/>
      <c r="F864" s="89"/>
      <c r="G864" s="94"/>
      <c r="H864" s="123"/>
      <c r="J864" s="11" t="s">
        <v>153</v>
      </c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61"/>
    </row>
    <row r="865" spans="1:23" ht="12.75">
      <c r="A865" s="156">
        <v>6</v>
      </c>
      <c r="B865" s="156">
        <v>51405</v>
      </c>
      <c r="C865" s="157" t="s">
        <v>174</v>
      </c>
      <c r="D865" s="156"/>
      <c r="E865" s="156" t="s">
        <v>177</v>
      </c>
      <c r="F865" s="88">
        <v>11</v>
      </c>
      <c r="G865" s="93" t="s">
        <v>139</v>
      </c>
      <c r="H865" s="122">
        <v>1992</v>
      </c>
      <c r="J865" s="11" t="s">
        <v>152</v>
      </c>
      <c r="K865" s="12"/>
      <c r="L865" s="12"/>
      <c r="M865" s="12"/>
      <c r="N865" s="12" t="s">
        <v>141</v>
      </c>
      <c r="O865" s="12"/>
      <c r="P865" s="12"/>
      <c r="Q865" s="12"/>
      <c r="R865" s="12" t="s">
        <v>142</v>
      </c>
      <c r="S865" s="12"/>
      <c r="T865" s="12"/>
      <c r="U865" s="12"/>
      <c r="V865" s="12" t="s">
        <v>141</v>
      </c>
      <c r="W865" s="160"/>
    </row>
    <row r="866" spans="1:23" ht="12.75">
      <c r="A866" s="85"/>
      <c r="B866" s="85"/>
      <c r="C866" s="158"/>
      <c r="D866" s="85"/>
      <c r="E866" s="85"/>
      <c r="F866" s="89"/>
      <c r="G866" s="94"/>
      <c r="H866" s="123"/>
      <c r="J866" s="11" t="s">
        <v>153</v>
      </c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61"/>
    </row>
    <row r="867" spans="1:23" ht="12.75">
      <c r="A867" s="156">
        <v>7</v>
      </c>
      <c r="B867" s="156">
        <v>5502</v>
      </c>
      <c r="C867" s="157" t="s">
        <v>178</v>
      </c>
      <c r="D867" s="156"/>
      <c r="E867" s="156">
        <v>165</v>
      </c>
      <c r="F867" s="88">
        <v>26</v>
      </c>
      <c r="G867" s="93" t="s">
        <v>128</v>
      </c>
      <c r="H867" s="122">
        <v>1996</v>
      </c>
      <c r="J867" s="11" t="s">
        <v>152</v>
      </c>
      <c r="K867" s="12" t="s">
        <v>141</v>
      </c>
      <c r="L867" s="12"/>
      <c r="M867" s="12"/>
      <c r="N867" s="12"/>
      <c r="O867" s="12" t="s">
        <v>142</v>
      </c>
      <c r="P867" s="12"/>
      <c r="Q867" s="12"/>
      <c r="R867" s="12"/>
      <c r="S867" s="12" t="s">
        <v>141</v>
      </c>
      <c r="T867" s="12"/>
      <c r="U867" s="12"/>
      <c r="V867" s="12"/>
      <c r="W867" s="160"/>
    </row>
    <row r="868" spans="1:23" ht="12.75">
      <c r="A868" s="85"/>
      <c r="B868" s="85"/>
      <c r="C868" s="158"/>
      <c r="D868" s="85"/>
      <c r="E868" s="85"/>
      <c r="F868" s="89"/>
      <c r="G868" s="94"/>
      <c r="H868" s="123"/>
      <c r="J868" s="11" t="s">
        <v>153</v>
      </c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61"/>
    </row>
    <row r="869" spans="1:23" ht="12.75">
      <c r="A869" s="156">
        <v>8</v>
      </c>
      <c r="B869" s="156">
        <v>5542</v>
      </c>
      <c r="C869" s="157" t="s">
        <v>179</v>
      </c>
      <c r="D869" s="156"/>
      <c r="E869" s="156" t="s">
        <v>180</v>
      </c>
      <c r="F869" s="88">
        <v>55</v>
      </c>
      <c r="G869" s="93" t="s">
        <v>146</v>
      </c>
      <c r="H869" s="122">
        <v>1986</v>
      </c>
      <c r="J869" s="11" t="s">
        <v>152</v>
      </c>
      <c r="K869" s="12"/>
      <c r="L869" s="12"/>
      <c r="M869" s="12"/>
      <c r="N869" s="12" t="s">
        <v>141</v>
      </c>
      <c r="O869" s="12"/>
      <c r="P869" s="12"/>
      <c r="Q869" s="12"/>
      <c r="R869" s="12" t="s">
        <v>141</v>
      </c>
      <c r="S869" s="12"/>
      <c r="T869" s="12"/>
      <c r="U869" s="12"/>
      <c r="V869" s="12" t="s">
        <v>142</v>
      </c>
      <c r="W869" s="160"/>
    </row>
    <row r="870" spans="1:23" ht="12.75">
      <c r="A870" s="85"/>
      <c r="B870" s="85"/>
      <c r="C870" s="158"/>
      <c r="D870" s="85"/>
      <c r="E870" s="85"/>
      <c r="F870" s="89"/>
      <c r="G870" s="94"/>
      <c r="H870" s="123"/>
      <c r="J870" s="11" t="s">
        <v>153</v>
      </c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61"/>
    </row>
    <row r="871" spans="1:23" ht="12.75">
      <c r="A871" s="156">
        <v>9</v>
      </c>
      <c r="B871" s="156">
        <v>5584</v>
      </c>
      <c r="C871" s="157" t="s">
        <v>179</v>
      </c>
      <c r="D871" s="156"/>
      <c r="E871" s="156">
        <v>1531</v>
      </c>
      <c r="F871" s="88">
        <v>28</v>
      </c>
      <c r="G871" s="93" t="s">
        <v>128</v>
      </c>
      <c r="H871" s="122">
        <v>1995</v>
      </c>
      <c r="J871" s="11" t="s">
        <v>152</v>
      </c>
      <c r="K871" s="12"/>
      <c r="L871" s="12"/>
      <c r="M871" s="12"/>
      <c r="N871" s="12" t="s">
        <v>141</v>
      </c>
      <c r="O871" s="12"/>
      <c r="P871" s="12"/>
      <c r="Q871" s="12"/>
      <c r="R871" s="12" t="s">
        <v>142</v>
      </c>
      <c r="S871" s="12"/>
      <c r="T871" s="12"/>
      <c r="U871" s="12"/>
      <c r="V871" s="12" t="s">
        <v>141</v>
      </c>
      <c r="W871" s="160"/>
    </row>
    <row r="872" spans="1:23" ht="12.75">
      <c r="A872" s="85"/>
      <c r="B872" s="85"/>
      <c r="C872" s="158"/>
      <c r="D872" s="85"/>
      <c r="E872" s="85"/>
      <c r="F872" s="89"/>
      <c r="G872" s="94"/>
      <c r="H872" s="123"/>
      <c r="J872" s="11" t="s">
        <v>153</v>
      </c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61"/>
    </row>
    <row r="873" spans="1:23" ht="12.75">
      <c r="A873" s="156">
        <v>10</v>
      </c>
      <c r="B873" s="156">
        <v>5633</v>
      </c>
      <c r="C873" s="157" t="s">
        <v>178</v>
      </c>
      <c r="D873" s="156"/>
      <c r="E873" s="156" t="s">
        <v>181</v>
      </c>
      <c r="F873" s="88">
        <v>15</v>
      </c>
      <c r="G873" s="93" t="s">
        <v>144</v>
      </c>
      <c r="H873" s="122">
        <v>2002</v>
      </c>
      <c r="J873" s="11" t="s">
        <v>152</v>
      </c>
      <c r="K873" s="12" t="s">
        <v>141</v>
      </c>
      <c r="L873" s="12"/>
      <c r="M873" s="12"/>
      <c r="N873" s="12"/>
      <c r="O873" s="12" t="s">
        <v>141</v>
      </c>
      <c r="P873" s="12"/>
      <c r="Q873" s="12"/>
      <c r="R873" s="12"/>
      <c r="S873" s="12" t="s">
        <v>142</v>
      </c>
      <c r="T873" s="12"/>
      <c r="U873" s="12"/>
      <c r="V873" s="12"/>
      <c r="W873" s="160"/>
    </row>
    <row r="874" spans="1:23" ht="12.75">
      <c r="A874" s="85"/>
      <c r="B874" s="85"/>
      <c r="C874" s="158"/>
      <c r="D874" s="85"/>
      <c r="E874" s="85"/>
      <c r="F874" s="89"/>
      <c r="G874" s="94"/>
      <c r="H874" s="123"/>
      <c r="J874" s="11" t="s">
        <v>153</v>
      </c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61"/>
    </row>
    <row r="875" spans="1:23" ht="12.75">
      <c r="A875" s="156">
        <v>11</v>
      </c>
      <c r="B875" s="156">
        <v>5327</v>
      </c>
      <c r="C875" s="157" t="s">
        <v>182</v>
      </c>
      <c r="D875" s="156"/>
      <c r="E875" s="156" t="s">
        <v>183</v>
      </c>
      <c r="F875" s="88">
        <v>6</v>
      </c>
      <c r="G875" s="93" t="s">
        <v>146</v>
      </c>
      <c r="H875" s="122">
        <v>2001</v>
      </c>
      <c r="J875" s="11" t="s">
        <v>152</v>
      </c>
      <c r="K875" s="12"/>
      <c r="L875" s="12"/>
      <c r="M875" s="12" t="s">
        <v>141</v>
      </c>
      <c r="N875" s="12"/>
      <c r="O875" s="12"/>
      <c r="P875" s="12"/>
      <c r="Q875" s="12" t="s">
        <v>141</v>
      </c>
      <c r="R875" s="12"/>
      <c r="S875" s="12"/>
      <c r="T875" s="12"/>
      <c r="U875" s="12" t="s">
        <v>142</v>
      </c>
      <c r="V875" s="12"/>
      <c r="W875" s="160"/>
    </row>
    <row r="876" spans="1:23" ht="12.75">
      <c r="A876" s="85"/>
      <c r="B876" s="85"/>
      <c r="C876" s="158"/>
      <c r="D876" s="85"/>
      <c r="E876" s="85"/>
      <c r="F876" s="89"/>
      <c r="G876" s="94"/>
      <c r="H876" s="123"/>
      <c r="J876" s="11" t="s">
        <v>153</v>
      </c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61"/>
    </row>
    <row r="877" spans="1:23" ht="12.75">
      <c r="A877" s="156">
        <v>12</v>
      </c>
      <c r="B877" s="156">
        <v>5344</v>
      </c>
      <c r="C877" s="157" t="s">
        <v>184</v>
      </c>
      <c r="D877" s="156"/>
      <c r="E877" s="156" t="s">
        <v>185</v>
      </c>
      <c r="F877" s="88">
        <v>9</v>
      </c>
      <c r="G877" s="93" t="s">
        <v>128</v>
      </c>
      <c r="H877" s="122">
        <v>1994</v>
      </c>
      <c r="J877" s="11" t="s">
        <v>152</v>
      </c>
      <c r="K877" s="12"/>
      <c r="L877" s="12"/>
      <c r="M877" s="12"/>
      <c r="N877" s="12" t="s">
        <v>141</v>
      </c>
      <c r="O877" s="12"/>
      <c r="P877" s="12"/>
      <c r="Q877" s="12"/>
      <c r="R877" s="12" t="s">
        <v>141</v>
      </c>
      <c r="S877" s="12"/>
      <c r="T877" s="12"/>
      <c r="U877" s="12"/>
      <c r="V877" s="12" t="s">
        <v>142</v>
      </c>
      <c r="W877" s="160"/>
    </row>
    <row r="878" spans="1:23" ht="12.75">
      <c r="A878" s="85"/>
      <c r="B878" s="85"/>
      <c r="C878" s="158"/>
      <c r="D878" s="85"/>
      <c r="E878" s="85"/>
      <c r="F878" s="89"/>
      <c r="G878" s="94"/>
      <c r="H878" s="123"/>
      <c r="J878" s="11" t="s">
        <v>153</v>
      </c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61"/>
    </row>
    <row r="879" spans="1:23" ht="12.75">
      <c r="A879" s="156">
        <v>13</v>
      </c>
      <c r="B879" s="156">
        <v>5399</v>
      </c>
      <c r="C879" s="157" t="s">
        <v>187</v>
      </c>
      <c r="D879" s="156"/>
      <c r="E879" s="156" t="s">
        <v>186</v>
      </c>
      <c r="F879" s="88">
        <v>9</v>
      </c>
      <c r="G879" s="93"/>
      <c r="H879" s="122"/>
      <c r="J879" s="11" t="s">
        <v>152</v>
      </c>
      <c r="K879" s="12"/>
      <c r="L879" s="12" t="s">
        <v>141</v>
      </c>
      <c r="M879" s="12"/>
      <c r="N879" s="12"/>
      <c r="O879" s="12"/>
      <c r="P879" s="12" t="s">
        <v>142</v>
      </c>
      <c r="Q879" s="12"/>
      <c r="R879" s="12"/>
      <c r="S879" s="12"/>
      <c r="T879" s="12" t="s">
        <v>141</v>
      </c>
      <c r="U879" s="12"/>
      <c r="V879" s="12"/>
      <c r="W879" s="160"/>
    </row>
    <row r="880" spans="1:23" ht="12.75">
      <c r="A880" s="85"/>
      <c r="B880" s="85"/>
      <c r="C880" s="158"/>
      <c r="D880" s="85"/>
      <c r="E880" s="85"/>
      <c r="F880" s="89"/>
      <c r="G880" s="94"/>
      <c r="H880" s="123"/>
      <c r="J880" s="11" t="s">
        <v>153</v>
      </c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61"/>
    </row>
    <row r="881" spans="1:23" ht="12.75">
      <c r="A881" s="156">
        <v>14</v>
      </c>
      <c r="B881" s="156">
        <v>5451</v>
      </c>
      <c r="C881" s="157" t="s">
        <v>188</v>
      </c>
      <c r="D881" s="156"/>
      <c r="E881" s="156" t="s">
        <v>71</v>
      </c>
      <c r="F881" s="88">
        <v>7</v>
      </c>
      <c r="G881" s="93"/>
      <c r="H881" s="122"/>
      <c r="J881" s="11" t="s">
        <v>152</v>
      </c>
      <c r="K881" s="12"/>
      <c r="L881" s="12"/>
      <c r="M881" s="12"/>
      <c r="N881" s="12" t="s">
        <v>141</v>
      </c>
      <c r="O881" s="12"/>
      <c r="P881" s="12"/>
      <c r="Q881" s="12"/>
      <c r="R881" s="12" t="s">
        <v>141</v>
      </c>
      <c r="S881" s="12"/>
      <c r="T881" s="12"/>
      <c r="U881" s="12"/>
      <c r="V881" s="12" t="s">
        <v>142</v>
      </c>
      <c r="W881" s="160"/>
    </row>
    <row r="882" spans="1:23" ht="12.75">
      <c r="A882" s="85"/>
      <c r="B882" s="85"/>
      <c r="C882" s="158"/>
      <c r="D882" s="85"/>
      <c r="E882" s="85"/>
      <c r="F882" s="89"/>
      <c r="G882" s="94"/>
      <c r="H882" s="123"/>
      <c r="J882" s="11" t="s">
        <v>153</v>
      </c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61"/>
    </row>
    <row r="883" spans="1:23" ht="12.75">
      <c r="A883" s="156">
        <v>15</v>
      </c>
      <c r="B883" s="156">
        <v>5071</v>
      </c>
      <c r="C883" s="157" t="s">
        <v>60</v>
      </c>
      <c r="D883" s="156"/>
      <c r="E883" s="156"/>
      <c r="F883" s="88">
        <v>14</v>
      </c>
      <c r="G883" s="93"/>
      <c r="H883" s="122"/>
      <c r="J883" s="11" t="s">
        <v>152</v>
      </c>
      <c r="K883" s="12"/>
      <c r="L883" s="12"/>
      <c r="M883" s="12"/>
      <c r="N883" s="12" t="s">
        <v>141</v>
      </c>
      <c r="O883" s="12"/>
      <c r="P883" s="12"/>
      <c r="Q883" s="12"/>
      <c r="R883" s="12" t="s">
        <v>320</v>
      </c>
      <c r="S883" s="12"/>
      <c r="T883" s="12"/>
      <c r="U883" s="12"/>
      <c r="V883" s="12" t="s">
        <v>141</v>
      </c>
      <c r="W883" s="160"/>
    </row>
    <row r="884" spans="1:23" ht="12.75">
      <c r="A884" s="85"/>
      <c r="B884" s="85"/>
      <c r="C884" s="158"/>
      <c r="D884" s="85"/>
      <c r="E884" s="85"/>
      <c r="F884" s="89"/>
      <c r="G884" s="94"/>
      <c r="H884" s="123"/>
      <c r="J884" s="11" t="s">
        <v>153</v>
      </c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61"/>
    </row>
    <row r="885" spans="1:23" ht="12.75">
      <c r="A885" s="156">
        <v>16</v>
      </c>
      <c r="B885" s="156">
        <v>5366</v>
      </c>
      <c r="C885" s="157" t="s">
        <v>189</v>
      </c>
      <c r="D885" s="156"/>
      <c r="E885" s="156"/>
      <c r="F885" s="88">
        <v>14</v>
      </c>
      <c r="G885" s="93"/>
      <c r="H885" s="122"/>
      <c r="J885" s="11" t="s">
        <v>152</v>
      </c>
      <c r="K885" s="12"/>
      <c r="L885" s="12" t="s">
        <v>142</v>
      </c>
      <c r="M885" s="12"/>
      <c r="N885" s="12"/>
      <c r="O885" s="12"/>
      <c r="P885" s="12" t="s">
        <v>141</v>
      </c>
      <c r="Q885" s="12"/>
      <c r="R885" s="12"/>
      <c r="S885" s="12"/>
      <c r="T885" s="12" t="s">
        <v>141</v>
      </c>
      <c r="U885" s="12"/>
      <c r="V885" s="12"/>
      <c r="W885" s="160"/>
    </row>
    <row r="886" spans="1:23" ht="12.75">
      <c r="A886" s="85"/>
      <c r="B886" s="85"/>
      <c r="C886" s="158"/>
      <c r="D886" s="85"/>
      <c r="E886" s="85"/>
      <c r="F886" s="89"/>
      <c r="G886" s="94"/>
      <c r="H886" s="123"/>
      <c r="J886" s="11" t="s">
        <v>153</v>
      </c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61"/>
    </row>
    <row r="887" spans="1:23" ht="12.75">
      <c r="A887" s="156">
        <v>17</v>
      </c>
      <c r="B887" s="156">
        <v>5761</v>
      </c>
      <c r="C887" s="157" t="s">
        <v>189</v>
      </c>
      <c r="D887" s="156"/>
      <c r="E887" s="156"/>
      <c r="F887" s="88">
        <v>14</v>
      </c>
      <c r="G887" s="93"/>
      <c r="H887" s="122"/>
      <c r="J887" s="11" t="s">
        <v>152</v>
      </c>
      <c r="K887" s="12"/>
      <c r="L887" s="12"/>
      <c r="M887" s="12"/>
      <c r="N887" s="12" t="s">
        <v>141</v>
      </c>
      <c r="O887" s="12"/>
      <c r="P887" s="12"/>
      <c r="Q887" s="12"/>
      <c r="R887" s="12" t="s">
        <v>141</v>
      </c>
      <c r="S887" s="12"/>
      <c r="T887" s="12"/>
      <c r="U887" s="12"/>
      <c r="V887" s="12" t="s">
        <v>142</v>
      </c>
      <c r="W887" s="160"/>
    </row>
    <row r="888" spans="1:39" ht="12.75">
      <c r="A888" s="85"/>
      <c r="B888" s="85"/>
      <c r="C888" s="158"/>
      <c r="D888" s="85"/>
      <c r="E888" s="85"/>
      <c r="F888" s="89"/>
      <c r="G888" s="94"/>
      <c r="H888" s="123"/>
      <c r="J888" s="11" t="s">
        <v>153</v>
      </c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61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</row>
    <row r="889" spans="1:39" ht="12.75">
      <c r="A889" s="156">
        <v>18</v>
      </c>
      <c r="B889" s="156">
        <v>5515</v>
      </c>
      <c r="C889" s="157" t="s">
        <v>190</v>
      </c>
      <c r="D889" s="156"/>
      <c r="E889" s="156"/>
      <c r="F889" s="88">
        <v>13</v>
      </c>
      <c r="G889" s="93" t="s">
        <v>139</v>
      </c>
      <c r="H889" s="122">
        <v>1986</v>
      </c>
      <c r="J889" s="11" t="s">
        <v>152</v>
      </c>
      <c r="K889" s="12" t="s">
        <v>141</v>
      </c>
      <c r="L889" s="12"/>
      <c r="M889" s="12"/>
      <c r="N889" s="12"/>
      <c r="O889" s="12" t="s">
        <v>141</v>
      </c>
      <c r="P889" s="12"/>
      <c r="Q889" s="12"/>
      <c r="R889" s="12"/>
      <c r="S889" s="12" t="s">
        <v>142</v>
      </c>
      <c r="T889" s="12"/>
      <c r="U889" s="12"/>
      <c r="V889" s="12"/>
      <c r="W889" s="160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</row>
    <row r="890" spans="1:39" ht="12.75">
      <c r="A890" s="85"/>
      <c r="B890" s="85"/>
      <c r="C890" s="158"/>
      <c r="D890" s="85"/>
      <c r="E890" s="85"/>
      <c r="F890" s="89"/>
      <c r="G890" s="94"/>
      <c r="H890" s="123"/>
      <c r="J890" s="11" t="s">
        <v>153</v>
      </c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61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</row>
    <row r="891" spans="1:39" ht="12.75">
      <c r="A891" s="156">
        <v>19</v>
      </c>
      <c r="B891" s="156">
        <v>5594</v>
      </c>
      <c r="C891" s="157" t="s">
        <v>191</v>
      </c>
      <c r="D891" s="156"/>
      <c r="E891" s="156" t="s">
        <v>192</v>
      </c>
      <c r="F891" s="88">
        <v>7</v>
      </c>
      <c r="G891" s="93" t="s">
        <v>140</v>
      </c>
      <c r="H891" s="122">
        <v>1989</v>
      </c>
      <c r="J891" s="11" t="s">
        <v>152</v>
      </c>
      <c r="K891" s="12"/>
      <c r="L891" s="12"/>
      <c r="M891" s="12"/>
      <c r="N891" s="12" t="s">
        <v>141</v>
      </c>
      <c r="O891" s="12"/>
      <c r="P891" s="12"/>
      <c r="Q891" s="12"/>
      <c r="R891" s="12" t="s">
        <v>141</v>
      </c>
      <c r="S891" s="12"/>
      <c r="T891" s="12"/>
      <c r="U891" s="12"/>
      <c r="V891" s="12" t="s">
        <v>142</v>
      </c>
      <c r="W891" s="160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</row>
    <row r="892" spans="1:39" ht="12.75">
      <c r="A892" s="85"/>
      <c r="B892" s="85"/>
      <c r="C892" s="158"/>
      <c r="D892" s="85"/>
      <c r="E892" s="85"/>
      <c r="F892" s="89"/>
      <c r="G892" s="94"/>
      <c r="H892" s="123"/>
      <c r="J892" s="11" t="s">
        <v>153</v>
      </c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61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</row>
    <row r="893" spans="1:39" ht="12.75">
      <c r="A893" s="156">
        <v>20</v>
      </c>
      <c r="B893" s="156">
        <v>5649</v>
      </c>
      <c r="C893" s="157" t="s">
        <v>194</v>
      </c>
      <c r="D893" s="156"/>
      <c r="E893" s="156" t="s">
        <v>193</v>
      </c>
      <c r="F893" s="88">
        <v>7</v>
      </c>
      <c r="G893" s="93"/>
      <c r="H893" s="122"/>
      <c r="J893" s="11" t="s">
        <v>152</v>
      </c>
      <c r="K893" s="12" t="s">
        <v>320</v>
      </c>
      <c r="L893" s="12"/>
      <c r="M893" s="12"/>
      <c r="N893" s="12"/>
      <c r="O893" s="12" t="s">
        <v>141</v>
      </c>
      <c r="P893" s="12"/>
      <c r="Q893" s="12"/>
      <c r="R893" s="12"/>
      <c r="S893" s="12" t="s">
        <v>141</v>
      </c>
      <c r="T893" s="12"/>
      <c r="U893" s="12"/>
      <c r="V893" s="12"/>
      <c r="W893" s="160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</row>
    <row r="894" spans="1:39" ht="12.75">
      <c r="A894" s="85"/>
      <c r="B894" s="85"/>
      <c r="C894" s="158"/>
      <c r="D894" s="85"/>
      <c r="E894" s="85"/>
      <c r="F894" s="89"/>
      <c r="G894" s="94"/>
      <c r="H894" s="123"/>
      <c r="J894" s="11" t="s">
        <v>153</v>
      </c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61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</row>
    <row r="895" spans="1:39" ht="12.75">
      <c r="A895" s="156">
        <v>21</v>
      </c>
      <c r="B895" s="156">
        <v>5799</v>
      </c>
      <c r="C895" s="157" t="s">
        <v>182</v>
      </c>
      <c r="D895" s="156"/>
      <c r="E895" s="156" t="s">
        <v>195</v>
      </c>
      <c r="F895" s="88">
        <v>6</v>
      </c>
      <c r="G895" s="93" t="s">
        <v>139</v>
      </c>
      <c r="H895" s="122">
        <v>2002</v>
      </c>
      <c r="J895" s="11" t="s">
        <v>152</v>
      </c>
      <c r="K895" s="12"/>
      <c r="L895" s="12"/>
      <c r="M895" s="12" t="s">
        <v>141</v>
      </c>
      <c r="N895" s="12"/>
      <c r="O895" s="12"/>
      <c r="P895" s="12"/>
      <c r="Q895" s="12" t="s">
        <v>141</v>
      </c>
      <c r="R895" s="12"/>
      <c r="S895" s="12"/>
      <c r="T895" s="12"/>
      <c r="U895" s="12" t="s">
        <v>142</v>
      </c>
      <c r="V895" s="12"/>
      <c r="W895" s="160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</row>
    <row r="896" spans="1:39" ht="12.75" customHeight="1">
      <c r="A896" s="85"/>
      <c r="B896" s="85"/>
      <c r="C896" s="158"/>
      <c r="D896" s="85"/>
      <c r="E896" s="85"/>
      <c r="F896" s="89"/>
      <c r="G896" s="94"/>
      <c r="H896" s="123"/>
      <c r="J896" s="11" t="s">
        <v>153</v>
      </c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61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</row>
    <row r="897" spans="1:23" ht="12.75">
      <c r="A897" s="156">
        <v>22</v>
      </c>
      <c r="B897" s="156">
        <v>5291</v>
      </c>
      <c r="C897" s="157" t="s">
        <v>197</v>
      </c>
      <c r="D897" s="156"/>
      <c r="E897" s="156" t="s">
        <v>196</v>
      </c>
      <c r="F897" s="88">
        <v>8</v>
      </c>
      <c r="G897" s="93" t="s">
        <v>146</v>
      </c>
      <c r="H897" s="122">
        <v>1986</v>
      </c>
      <c r="J897" s="11" t="s">
        <v>152</v>
      </c>
      <c r="K897" s="12" t="s">
        <v>141</v>
      </c>
      <c r="L897" s="12"/>
      <c r="M897" s="12"/>
      <c r="N897" s="12"/>
      <c r="O897" s="12" t="s">
        <v>142</v>
      </c>
      <c r="P897" s="12"/>
      <c r="Q897" s="12"/>
      <c r="R897" s="12"/>
      <c r="S897" s="12" t="s">
        <v>141</v>
      </c>
      <c r="T897" s="12"/>
      <c r="U897" s="12"/>
      <c r="V897" s="12"/>
      <c r="W897" s="160"/>
    </row>
    <row r="898" spans="1:23" ht="12.75">
      <c r="A898" s="85"/>
      <c r="B898" s="85"/>
      <c r="C898" s="158"/>
      <c r="D898" s="85"/>
      <c r="E898" s="85"/>
      <c r="F898" s="89"/>
      <c r="G898" s="94"/>
      <c r="H898" s="123"/>
      <c r="J898" s="11" t="s">
        <v>153</v>
      </c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61"/>
    </row>
    <row r="899" spans="1:23" ht="12.75">
      <c r="A899" s="156">
        <v>23</v>
      </c>
      <c r="B899" s="156">
        <v>5349</v>
      </c>
      <c r="C899" s="157" t="s">
        <v>198</v>
      </c>
      <c r="D899" s="156"/>
      <c r="E899" s="156" t="s">
        <v>199</v>
      </c>
      <c r="F899" s="88">
        <v>14</v>
      </c>
      <c r="G899" s="93" t="s">
        <v>138</v>
      </c>
      <c r="H899" s="122">
        <v>2000</v>
      </c>
      <c r="J899" s="11" t="s">
        <v>152</v>
      </c>
      <c r="K899" s="12" t="s">
        <v>141</v>
      </c>
      <c r="L899" s="12"/>
      <c r="M899" s="12"/>
      <c r="N899" s="12"/>
      <c r="O899" s="12" t="s">
        <v>141</v>
      </c>
      <c r="P899" s="12"/>
      <c r="Q899" s="12"/>
      <c r="R899" s="12"/>
      <c r="S899" s="12" t="s">
        <v>142</v>
      </c>
      <c r="T899" s="12"/>
      <c r="U899" s="12"/>
      <c r="V899" s="12"/>
      <c r="W899" s="160"/>
    </row>
    <row r="900" spans="1:23" ht="12.75">
      <c r="A900" s="85"/>
      <c r="B900" s="85"/>
      <c r="C900" s="158"/>
      <c r="D900" s="85"/>
      <c r="E900" s="85"/>
      <c r="F900" s="89"/>
      <c r="G900" s="94"/>
      <c r="H900" s="123"/>
      <c r="J900" s="11" t="s">
        <v>153</v>
      </c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61"/>
    </row>
    <row r="901" spans="3:39" ht="15" customHeight="1">
      <c r="C901" s="6"/>
      <c r="J901" s="11" t="s">
        <v>152</v>
      </c>
      <c r="K901" s="12"/>
      <c r="L901" s="12"/>
      <c r="M901" s="12"/>
      <c r="N901" s="12" t="s">
        <v>141</v>
      </c>
      <c r="O901" s="12"/>
      <c r="P901" s="12"/>
      <c r="Q901" s="12"/>
      <c r="R901" s="12" t="s">
        <v>141</v>
      </c>
      <c r="S901" s="12"/>
      <c r="T901" s="12"/>
      <c r="U901" s="12"/>
      <c r="V901" s="12" t="s">
        <v>142</v>
      </c>
      <c r="W901" s="160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</row>
    <row r="902" spans="3:39" ht="12.75">
      <c r="C902" s="6"/>
      <c r="J902" s="11" t="s">
        <v>153</v>
      </c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61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</row>
    <row r="903" spans="3:39" ht="12.75">
      <c r="C903" s="6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</row>
    <row r="904" spans="1:23" ht="12.75">
      <c r="A904" s="6">
        <v>34</v>
      </c>
      <c r="C904" s="6"/>
      <c r="J904" s="20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6">
        <v>19</v>
      </c>
    </row>
    <row r="905" spans="3:23" ht="20.25" customHeight="1">
      <c r="C905" s="6"/>
      <c r="J905" s="20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20"/>
    </row>
    <row r="906" ht="13.5" thickBot="1">
      <c r="C906" s="6"/>
    </row>
    <row r="907" spans="1:23" ht="30" customHeight="1" thickBot="1">
      <c r="A907" s="110" t="s">
        <v>131</v>
      </c>
      <c r="B907" s="110" t="s">
        <v>126</v>
      </c>
      <c r="C907" s="110" t="s">
        <v>132</v>
      </c>
      <c r="D907" s="110" t="s">
        <v>133</v>
      </c>
      <c r="E907" s="110" t="s">
        <v>0</v>
      </c>
      <c r="F907" s="110" t="s">
        <v>134</v>
      </c>
      <c r="G907" s="108" t="s">
        <v>286</v>
      </c>
      <c r="H907" s="80"/>
      <c r="J907" s="110" t="s">
        <v>135</v>
      </c>
      <c r="K907" s="162" t="s">
        <v>287</v>
      </c>
      <c r="L907" s="163"/>
      <c r="M907" s="163"/>
      <c r="N907" s="163"/>
      <c r="O907" s="163"/>
      <c r="P907" s="163"/>
      <c r="Q907" s="163"/>
      <c r="R907" s="163"/>
      <c r="S907" s="163"/>
      <c r="T907" s="163"/>
      <c r="U907" s="163"/>
      <c r="V907" s="163"/>
      <c r="W907" s="110" t="s">
        <v>136</v>
      </c>
    </row>
    <row r="908" spans="1:23" ht="13.5" thickBot="1">
      <c r="A908" s="111"/>
      <c r="B908" s="111"/>
      <c r="C908" s="111"/>
      <c r="D908" s="111"/>
      <c r="E908" s="111"/>
      <c r="F908" s="111"/>
      <c r="G908" s="109"/>
      <c r="H908" s="144"/>
      <c r="J908" s="111"/>
      <c r="K908" s="9">
        <v>1</v>
      </c>
      <c r="L908" s="10">
        <v>2</v>
      </c>
      <c r="M908" s="10">
        <v>3</v>
      </c>
      <c r="N908" s="10">
        <v>4</v>
      </c>
      <c r="O908" s="10">
        <v>5</v>
      </c>
      <c r="P908" s="10">
        <v>6</v>
      </c>
      <c r="Q908" s="10">
        <v>7</v>
      </c>
      <c r="R908" s="10">
        <v>8</v>
      </c>
      <c r="S908" s="10">
        <v>9</v>
      </c>
      <c r="T908" s="10">
        <v>10</v>
      </c>
      <c r="U908" s="10">
        <v>11</v>
      </c>
      <c r="V908" s="10">
        <v>12</v>
      </c>
      <c r="W908" s="111"/>
    </row>
    <row r="909" spans="1:23" ht="12.75">
      <c r="A909" s="156">
        <v>24</v>
      </c>
      <c r="B909" s="156">
        <v>52850</v>
      </c>
      <c r="C909" s="157" t="s">
        <v>178</v>
      </c>
      <c r="D909" s="156"/>
      <c r="E909" s="156" t="s">
        <v>200</v>
      </c>
      <c r="F909" s="88">
        <v>11</v>
      </c>
      <c r="G909" s="93" t="s">
        <v>145</v>
      </c>
      <c r="H909" s="122">
        <v>2001</v>
      </c>
      <c r="J909" s="11" t="s">
        <v>152</v>
      </c>
      <c r="K909" s="12"/>
      <c r="L909" s="12"/>
      <c r="M909" s="12"/>
      <c r="N909" s="12"/>
      <c r="O909" s="12" t="s">
        <v>142</v>
      </c>
      <c r="P909" s="12"/>
      <c r="Q909" s="12"/>
      <c r="R909" s="12"/>
      <c r="S909" s="12"/>
      <c r="T909" s="12"/>
      <c r="U909" s="12" t="s">
        <v>141</v>
      </c>
      <c r="V909" s="12"/>
      <c r="W909" s="160"/>
    </row>
    <row r="910" spans="1:23" ht="12.75">
      <c r="A910" s="85"/>
      <c r="B910" s="85"/>
      <c r="C910" s="158"/>
      <c r="D910" s="85"/>
      <c r="E910" s="85"/>
      <c r="F910" s="89"/>
      <c r="G910" s="94"/>
      <c r="H910" s="123"/>
      <c r="J910" s="11" t="s">
        <v>153</v>
      </c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61"/>
    </row>
    <row r="911" spans="1:23" ht="12.75">
      <c r="A911" s="156">
        <v>25</v>
      </c>
      <c r="B911" s="156">
        <v>52851</v>
      </c>
      <c r="C911" s="157" t="s">
        <v>178</v>
      </c>
      <c r="D911" s="156"/>
      <c r="E911" s="156" t="s">
        <v>200</v>
      </c>
      <c r="F911" s="88">
        <v>11</v>
      </c>
      <c r="G911" s="93" t="s">
        <v>143</v>
      </c>
      <c r="H911" s="122">
        <v>1990</v>
      </c>
      <c r="J911" s="11" t="s">
        <v>152</v>
      </c>
      <c r="K911" s="12"/>
      <c r="L911" s="12"/>
      <c r="M911" s="12"/>
      <c r="N911" s="12" t="s">
        <v>141</v>
      </c>
      <c r="O911" s="12"/>
      <c r="P911" s="12"/>
      <c r="Q911" s="12"/>
      <c r="R911" s="12" t="s">
        <v>142</v>
      </c>
      <c r="S911" s="12"/>
      <c r="T911" s="12"/>
      <c r="U911" s="12"/>
      <c r="V911" s="12" t="s">
        <v>141</v>
      </c>
      <c r="W911" s="160"/>
    </row>
    <row r="912" spans="1:23" ht="12.75">
      <c r="A912" s="85"/>
      <c r="B912" s="85"/>
      <c r="C912" s="158"/>
      <c r="D912" s="85"/>
      <c r="E912" s="85"/>
      <c r="F912" s="89"/>
      <c r="G912" s="94"/>
      <c r="H912" s="123"/>
      <c r="J912" s="11" t="s">
        <v>153</v>
      </c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61"/>
    </row>
    <row r="913" spans="1:23" ht="12.75">
      <c r="A913" s="156">
        <v>26</v>
      </c>
      <c r="B913" s="156">
        <v>5274</v>
      </c>
      <c r="C913" s="157" t="s">
        <v>202</v>
      </c>
      <c r="D913" s="156"/>
      <c r="E913" s="156" t="s">
        <v>201</v>
      </c>
      <c r="F913" s="88">
        <v>9</v>
      </c>
      <c r="G913" s="93"/>
      <c r="H913" s="122"/>
      <c r="J913" s="11" t="s">
        <v>152</v>
      </c>
      <c r="K913" s="12" t="s">
        <v>141</v>
      </c>
      <c r="L913" s="12"/>
      <c r="M913" s="12"/>
      <c r="N913" s="12"/>
      <c r="O913" s="12" t="s">
        <v>142</v>
      </c>
      <c r="P913" s="12"/>
      <c r="Q913" s="12"/>
      <c r="R913" s="12"/>
      <c r="S913" s="12" t="s">
        <v>141</v>
      </c>
      <c r="T913" s="12"/>
      <c r="U913" s="12"/>
      <c r="V913" s="12"/>
      <c r="W913" s="160"/>
    </row>
    <row r="914" spans="1:23" ht="12.75">
      <c r="A914" s="85"/>
      <c r="B914" s="85"/>
      <c r="C914" s="158"/>
      <c r="D914" s="85"/>
      <c r="E914" s="85"/>
      <c r="F914" s="89"/>
      <c r="G914" s="94"/>
      <c r="H914" s="123"/>
      <c r="J914" s="11" t="s">
        <v>153</v>
      </c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61"/>
    </row>
    <row r="915" spans="1:23" ht="12.75">
      <c r="A915" s="156">
        <v>27</v>
      </c>
      <c r="B915" s="156">
        <v>53049</v>
      </c>
      <c r="C915" s="157" t="s">
        <v>203</v>
      </c>
      <c r="D915" s="156"/>
      <c r="E915" s="156">
        <v>299315</v>
      </c>
      <c r="F915" s="88">
        <v>15</v>
      </c>
      <c r="G915" s="93" t="s">
        <v>139</v>
      </c>
      <c r="H915" s="122">
        <v>1986</v>
      </c>
      <c r="J915" s="11" t="s">
        <v>152</v>
      </c>
      <c r="K915" s="12"/>
      <c r="L915" s="12" t="s">
        <v>141</v>
      </c>
      <c r="M915" s="12"/>
      <c r="N915" s="12"/>
      <c r="O915" s="12"/>
      <c r="P915" s="12" t="s">
        <v>141</v>
      </c>
      <c r="Q915" s="12"/>
      <c r="R915" s="12"/>
      <c r="S915" s="12"/>
      <c r="T915" s="12" t="s">
        <v>142</v>
      </c>
      <c r="U915" s="12"/>
      <c r="V915" s="12"/>
      <c r="W915" s="160"/>
    </row>
    <row r="916" spans="1:23" ht="12.75">
      <c r="A916" s="85"/>
      <c r="B916" s="85"/>
      <c r="C916" s="158"/>
      <c r="D916" s="85"/>
      <c r="E916" s="85"/>
      <c r="F916" s="89"/>
      <c r="G916" s="94"/>
      <c r="H916" s="123"/>
      <c r="J916" s="11" t="s">
        <v>153</v>
      </c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61"/>
    </row>
    <row r="917" spans="1:23" ht="12.75">
      <c r="A917" s="156">
        <v>28</v>
      </c>
      <c r="B917" s="156">
        <v>5550</v>
      </c>
      <c r="C917" s="157" t="s">
        <v>205</v>
      </c>
      <c r="D917" s="156"/>
      <c r="E917" s="156" t="s">
        <v>204</v>
      </c>
      <c r="F917" s="88">
        <v>13</v>
      </c>
      <c r="G917" s="93"/>
      <c r="H917" s="122"/>
      <c r="J917" s="11" t="s">
        <v>152</v>
      </c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60"/>
    </row>
    <row r="918" spans="1:23" ht="12.75">
      <c r="A918" s="85"/>
      <c r="B918" s="85"/>
      <c r="C918" s="158"/>
      <c r="D918" s="85"/>
      <c r="E918" s="85"/>
      <c r="F918" s="89"/>
      <c r="G918" s="94"/>
      <c r="H918" s="123"/>
      <c r="J918" s="11" t="s">
        <v>153</v>
      </c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61"/>
    </row>
    <row r="919" spans="1:23" ht="12.75">
      <c r="A919" s="156">
        <v>29</v>
      </c>
      <c r="B919" s="156">
        <v>5556</v>
      </c>
      <c r="C919" s="157" t="s">
        <v>206</v>
      </c>
      <c r="D919" s="156"/>
      <c r="E919" s="156" t="s">
        <v>207</v>
      </c>
      <c r="F919" s="88">
        <v>18</v>
      </c>
      <c r="G919" s="93" t="s">
        <v>146</v>
      </c>
      <c r="H919" s="122">
        <v>1987</v>
      </c>
      <c r="J919" s="11" t="s">
        <v>152</v>
      </c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60"/>
    </row>
    <row r="920" spans="1:23" ht="12.75">
      <c r="A920" s="85"/>
      <c r="B920" s="85"/>
      <c r="C920" s="158"/>
      <c r="D920" s="85"/>
      <c r="E920" s="85"/>
      <c r="F920" s="89"/>
      <c r="G920" s="94"/>
      <c r="H920" s="123"/>
      <c r="J920" s="11" t="s">
        <v>153</v>
      </c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61"/>
    </row>
    <row r="921" spans="1:23" ht="12.75">
      <c r="A921" s="156">
        <v>30</v>
      </c>
      <c r="B921" s="156">
        <v>5580</v>
      </c>
      <c r="C921" s="157" t="s">
        <v>209</v>
      </c>
      <c r="D921" s="156"/>
      <c r="E921" s="156" t="s">
        <v>208</v>
      </c>
      <c r="F921" s="88">
        <v>10</v>
      </c>
      <c r="G921" s="93"/>
      <c r="H921" s="122"/>
      <c r="J921" s="11" t="s">
        <v>152</v>
      </c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60"/>
    </row>
    <row r="922" spans="1:23" ht="12.75">
      <c r="A922" s="85"/>
      <c r="B922" s="85"/>
      <c r="C922" s="158"/>
      <c r="D922" s="85"/>
      <c r="E922" s="85"/>
      <c r="F922" s="89"/>
      <c r="G922" s="94"/>
      <c r="H922" s="123"/>
      <c r="J922" s="11" t="s">
        <v>153</v>
      </c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61"/>
    </row>
    <row r="923" spans="1:23" ht="12.75">
      <c r="A923" s="156">
        <v>31</v>
      </c>
      <c r="B923" s="156">
        <v>5755</v>
      </c>
      <c r="C923" s="157" t="s">
        <v>210</v>
      </c>
      <c r="D923" s="156"/>
      <c r="E923" s="156" t="s">
        <v>211</v>
      </c>
      <c r="F923" s="88">
        <v>7</v>
      </c>
      <c r="G923" s="93"/>
      <c r="H923" s="122"/>
      <c r="J923" s="11" t="s">
        <v>152</v>
      </c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60"/>
    </row>
    <row r="924" spans="1:23" ht="12.75">
      <c r="A924" s="85"/>
      <c r="B924" s="85"/>
      <c r="C924" s="158"/>
      <c r="D924" s="85"/>
      <c r="E924" s="85"/>
      <c r="F924" s="89"/>
      <c r="G924" s="94"/>
      <c r="H924" s="123"/>
      <c r="J924" s="11" t="s">
        <v>153</v>
      </c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61"/>
    </row>
    <row r="925" spans="1:23" ht="12.75">
      <c r="A925" s="156">
        <v>32</v>
      </c>
      <c r="B925" s="156">
        <v>5840</v>
      </c>
      <c r="C925" s="157" t="s">
        <v>212</v>
      </c>
      <c r="D925" s="156"/>
      <c r="E925" s="156"/>
      <c r="F925" s="88">
        <v>6</v>
      </c>
      <c r="G925" s="93"/>
      <c r="H925" s="122"/>
      <c r="J925" s="11" t="s">
        <v>152</v>
      </c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60"/>
    </row>
    <row r="926" spans="1:23" ht="12.75">
      <c r="A926" s="85"/>
      <c r="B926" s="85"/>
      <c r="C926" s="158"/>
      <c r="D926" s="85"/>
      <c r="E926" s="85"/>
      <c r="F926" s="89"/>
      <c r="G926" s="94"/>
      <c r="H926" s="123"/>
      <c r="J926" s="11" t="s">
        <v>153</v>
      </c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61"/>
    </row>
    <row r="927" spans="1:23" ht="12.75">
      <c r="A927" s="156">
        <v>33</v>
      </c>
      <c r="B927" s="156">
        <v>5570</v>
      </c>
      <c r="C927" s="157" t="s">
        <v>213</v>
      </c>
      <c r="D927" s="156"/>
      <c r="E927" s="156"/>
      <c r="F927" s="88">
        <v>6</v>
      </c>
      <c r="G927" s="93"/>
      <c r="H927" s="122"/>
      <c r="J927" s="11" t="s">
        <v>152</v>
      </c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60"/>
    </row>
    <row r="928" spans="1:23" ht="12.75">
      <c r="A928" s="85"/>
      <c r="B928" s="85"/>
      <c r="C928" s="158"/>
      <c r="D928" s="85"/>
      <c r="E928" s="85"/>
      <c r="F928" s="89"/>
      <c r="G928" s="94"/>
      <c r="H928" s="123"/>
      <c r="J928" s="11" t="s">
        <v>153</v>
      </c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61"/>
    </row>
    <row r="929" spans="1:8" ht="12.75">
      <c r="A929" s="156">
        <v>34</v>
      </c>
      <c r="B929" s="156">
        <v>53652</v>
      </c>
      <c r="C929" s="157" t="s">
        <v>209</v>
      </c>
      <c r="D929" s="156"/>
      <c r="E929" s="156" t="s">
        <v>214</v>
      </c>
      <c r="F929" s="88">
        <v>10</v>
      </c>
      <c r="G929" s="93"/>
      <c r="H929" s="122"/>
    </row>
    <row r="930" spans="1:8" ht="12.75">
      <c r="A930" s="85"/>
      <c r="B930" s="85"/>
      <c r="C930" s="158"/>
      <c r="D930" s="85"/>
      <c r="E930" s="85"/>
      <c r="F930" s="89"/>
      <c r="G930" s="94"/>
      <c r="H930" s="123"/>
    </row>
    <row r="931" spans="1:8" ht="12.75">
      <c r="A931" s="156">
        <v>35</v>
      </c>
      <c r="B931" s="156">
        <v>53818</v>
      </c>
      <c r="C931" s="157" t="s">
        <v>178</v>
      </c>
      <c r="D931" s="156"/>
      <c r="E931" s="156" t="s">
        <v>111</v>
      </c>
      <c r="F931" s="88">
        <v>11</v>
      </c>
      <c r="G931" s="93" t="s">
        <v>143</v>
      </c>
      <c r="H931" s="122">
        <v>1998</v>
      </c>
    </row>
    <row r="932" spans="1:8" ht="12.75">
      <c r="A932" s="85"/>
      <c r="B932" s="85"/>
      <c r="C932" s="158"/>
      <c r="D932" s="85"/>
      <c r="E932" s="85"/>
      <c r="F932" s="89"/>
      <c r="G932" s="94"/>
      <c r="H932" s="123"/>
    </row>
    <row r="933" spans="1:10" ht="12.75">
      <c r="A933" s="156">
        <v>36</v>
      </c>
      <c r="B933" s="156">
        <v>53848</v>
      </c>
      <c r="C933" s="157" t="s">
        <v>178</v>
      </c>
      <c r="D933" s="156"/>
      <c r="E933" s="156" t="s">
        <v>111</v>
      </c>
      <c r="F933" s="88">
        <v>11</v>
      </c>
      <c r="G933" s="93" t="s">
        <v>146</v>
      </c>
      <c r="H933" s="122">
        <v>1992</v>
      </c>
      <c r="J933" s="6" t="s">
        <v>305</v>
      </c>
    </row>
    <row r="934" spans="1:10" ht="12.75">
      <c r="A934" s="85"/>
      <c r="B934" s="85"/>
      <c r="C934" s="158"/>
      <c r="D934" s="85"/>
      <c r="E934" s="85"/>
      <c r="F934" s="89"/>
      <c r="G934" s="94"/>
      <c r="H934" s="123"/>
      <c r="J934" s="6" t="s">
        <v>306</v>
      </c>
    </row>
    <row r="935" spans="1:10" ht="12.75">
      <c r="A935" s="156">
        <v>37</v>
      </c>
      <c r="B935" s="156">
        <v>53413</v>
      </c>
      <c r="C935" s="157" t="s">
        <v>215</v>
      </c>
      <c r="D935" s="156"/>
      <c r="E935" s="156" t="s">
        <v>216</v>
      </c>
      <c r="F935" s="88">
        <v>10</v>
      </c>
      <c r="G935" s="93"/>
      <c r="H935" s="122"/>
      <c r="J935" s="6" t="s">
        <v>307</v>
      </c>
    </row>
    <row r="936" spans="1:8" ht="12.75">
      <c r="A936" s="85"/>
      <c r="B936" s="85"/>
      <c r="C936" s="158"/>
      <c r="D936" s="85"/>
      <c r="E936" s="85"/>
      <c r="F936" s="89"/>
      <c r="G936" s="94"/>
      <c r="H936" s="123"/>
    </row>
    <row r="937" spans="1:8" ht="12.75">
      <c r="A937" s="156">
        <v>38</v>
      </c>
      <c r="B937" s="156">
        <v>5128</v>
      </c>
      <c r="C937" s="157" t="s">
        <v>191</v>
      </c>
      <c r="D937" s="156"/>
      <c r="E937" s="156">
        <v>7417</v>
      </c>
      <c r="F937" s="88">
        <v>6</v>
      </c>
      <c r="G937" s="93"/>
      <c r="H937" s="122"/>
    </row>
    <row r="938" spans="1:8" ht="12.75">
      <c r="A938" s="85"/>
      <c r="B938" s="85"/>
      <c r="C938" s="158"/>
      <c r="D938" s="85"/>
      <c r="E938" s="85"/>
      <c r="F938" s="89"/>
      <c r="G938" s="94"/>
      <c r="H938" s="123"/>
    </row>
    <row r="939" spans="1:8" ht="12.75">
      <c r="A939" s="156">
        <v>39</v>
      </c>
      <c r="B939" s="156">
        <v>54151</v>
      </c>
      <c r="C939" s="157" t="s">
        <v>217</v>
      </c>
      <c r="D939" s="156"/>
      <c r="E939" s="156" t="s">
        <v>218</v>
      </c>
      <c r="F939" s="88">
        <v>28</v>
      </c>
      <c r="G939" s="93"/>
      <c r="H939" s="122"/>
    </row>
    <row r="940" spans="1:8" ht="12.75">
      <c r="A940" s="85"/>
      <c r="B940" s="85"/>
      <c r="C940" s="158"/>
      <c r="D940" s="85"/>
      <c r="E940" s="85"/>
      <c r="F940" s="89"/>
      <c r="G940" s="94"/>
      <c r="H940" s="123"/>
    </row>
    <row r="941" spans="1:8" ht="12.75">
      <c r="A941" s="156">
        <v>40</v>
      </c>
      <c r="B941" s="156">
        <v>54167</v>
      </c>
      <c r="C941" s="157" t="s">
        <v>220</v>
      </c>
      <c r="D941" s="156"/>
      <c r="E941" s="156" t="s">
        <v>219</v>
      </c>
      <c r="F941" s="88">
        <v>14</v>
      </c>
      <c r="G941" s="93"/>
      <c r="H941" s="122"/>
    </row>
    <row r="942" spans="1:8" ht="12.75">
      <c r="A942" s="85"/>
      <c r="B942" s="85"/>
      <c r="C942" s="158"/>
      <c r="D942" s="85"/>
      <c r="E942" s="85"/>
      <c r="F942" s="89"/>
      <c r="G942" s="94"/>
      <c r="H942" s="123"/>
    </row>
    <row r="943" spans="1:8" ht="12.75">
      <c r="A943" s="156">
        <v>41</v>
      </c>
      <c r="B943" s="156">
        <v>54195</v>
      </c>
      <c r="C943" s="157" t="s">
        <v>202</v>
      </c>
      <c r="D943" s="156"/>
      <c r="E943" s="156"/>
      <c r="F943" s="88">
        <v>9</v>
      </c>
      <c r="G943" s="93"/>
      <c r="H943" s="122"/>
    </row>
    <row r="944" spans="1:8" ht="12.75">
      <c r="A944" s="85"/>
      <c r="B944" s="85"/>
      <c r="C944" s="158"/>
      <c r="D944" s="85"/>
      <c r="E944" s="85"/>
      <c r="F944" s="89"/>
      <c r="G944" s="94"/>
      <c r="H944" s="123"/>
    </row>
    <row r="945" spans="1:8" ht="12.75">
      <c r="A945" s="156">
        <v>42</v>
      </c>
      <c r="B945" s="156">
        <v>54168</v>
      </c>
      <c r="C945" s="157" t="s">
        <v>178</v>
      </c>
      <c r="D945" s="156"/>
      <c r="E945" s="156" t="s">
        <v>221</v>
      </c>
      <c r="F945" s="88">
        <v>15</v>
      </c>
      <c r="G945" s="93" t="s">
        <v>151</v>
      </c>
      <c r="H945" s="122">
        <v>1990</v>
      </c>
    </row>
    <row r="946" spans="1:8" ht="12.75">
      <c r="A946" s="85"/>
      <c r="B946" s="85"/>
      <c r="C946" s="158"/>
      <c r="D946" s="85"/>
      <c r="E946" s="85"/>
      <c r="F946" s="89"/>
      <c r="G946" s="94"/>
      <c r="H946" s="123"/>
    </row>
    <row r="947" spans="1:8" ht="12.75">
      <c r="A947" s="156">
        <v>43</v>
      </c>
      <c r="B947" s="156">
        <v>54272</v>
      </c>
      <c r="C947" s="157" t="s">
        <v>302</v>
      </c>
      <c r="D947" s="156"/>
      <c r="E947" s="156" t="s">
        <v>222</v>
      </c>
      <c r="F947" s="88">
        <v>25</v>
      </c>
      <c r="G947" s="93"/>
      <c r="H947" s="122"/>
    </row>
    <row r="948" spans="1:8" ht="12.75">
      <c r="A948" s="85"/>
      <c r="B948" s="85"/>
      <c r="C948" s="158"/>
      <c r="D948" s="85"/>
      <c r="E948" s="85"/>
      <c r="F948" s="89"/>
      <c r="G948" s="94"/>
      <c r="H948" s="123"/>
    </row>
    <row r="949" spans="1:8" ht="12.75">
      <c r="A949" s="156">
        <v>44</v>
      </c>
      <c r="B949" s="156">
        <v>54273</v>
      </c>
      <c r="C949" s="157" t="s">
        <v>302</v>
      </c>
      <c r="D949" s="156"/>
      <c r="E949" s="156"/>
      <c r="F949" s="88">
        <v>25</v>
      </c>
      <c r="G949" s="93"/>
      <c r="H949" s="122"/>
    </row>
    <row r="950" spans="1:8" ht="12.75">
      <c r="A950" s="85"/>
      <c r="B950" s="85"/>
      <c r="C950" s="158"/>
      <c r="D950" s="85"/>
      <c r="E950" s="85"/>
      <c r="F950" s="89"/>
      <c r="G950" s="94"/>
      <c r="H950" s="123"/>
    </row>
    <row r="951" spans="1:8" ht="12.75">
      <c r="A951" s="156">
        <v>45</v>
      </c>
      <c r="B951" s="156">
        <v>54291</v>
      </c>
      <c r="C951" s="157" t="s">
        <v>223</v>
      </c>
      <c r="D951" s="156"/>
      <c r="E951" s="156"/>
      <c r="F951" s="88">
        <v>15</v>
      </c>
      <c r="G951" s="93" t="s">
        <v>160</v>
      </c>
      <c r="H951" s="122">
        <v>2000</v>
      </c>
    </row>
    <row r="952" spans="1:8" ht="12.75">
      <c r="A952" s="85"/>
      <c r="B952" s="85"/>
      <c r="C952" s="158"/>
      <c r="D952" s="85"/>
      <c r="E952" s="85"/>
      <c r="F952" s="89"/>
      <c r="G952" s="94"/>
      <c r="H952" s="123"/>
    </row>
    <row r="953" spans="1:8" ht="12.75">
      <c r="A953" s="156">
        <v>46</v>
      </c>
      <c r="B953" s="156">
        <v>54409</v>
      </c>
      <c r="C953" s="157" t="s">
        <v>178</v>
      </c>
      <c r="D953" s="156"/>
      <c r="E953" s="156" t="s">
        <v>181</v>
      </c>
      <c r="F953" s="88">
        <v>15</v>
      </c>
      <c r="G953" s="93"/>
      <c r="H953" s="122"/>
    </row>
    <row r="954" spans="1:8" ht="12.75">
      <c r="A954" s="85"/>
      <c r="B954" s="85"/>
      <c r="C954" s="158"/>
      <c r="D954" s="85"/>
      <c r="E954" s="85"/>
      <c r="F954" s="89"/>
      <c r="G954" s="94"/>
      <c r="H954" s="123"/>
    </row>
    <row r="955" spans="3:39" ht="12.75" customHeight="1">
      <c r="C955" s="6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</row>
    <row r="956" spans="3:39" ht="12.75" customHeight="1">
      <c r="C956" s="6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</row>
    <row r="957" spans="3:39" ht="15" customHeight="1">
      <c r="C957" s="6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</row>
    <row r="958" spans="1:23" ht="12.75">
      <c r="A958" s="6">
        <v>36</v>
      </c>
      <c r="C958" s="6"/>
      <c r="J958" s="20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6">
        <v>17</v>
      </c>
    </row>
    <row r="959" spans="3:23" ht="20.25" customHeight="1">
      <c r="C959" s="6"/>
      <c r="J959" s="20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20"/>
    </row>
    <row r="960" ht="13.5" thickBot="1">
      <c r="C960" s="6"/>
    </row>
    <row r="961" spans="1:23" ht="30" customHeight="1" thickBot="1">
      <c r="A961" s="110" t="s">
        <v>131</v>
      </c>
      <c r="B961" s="110" t="s">
        <v>126</v>
      </c>
      <c r="C961" s="110" t="s">
        <v>132</v>
      </c>
      <c r="D961" s="110" t="s">
        <v>133</v>
      </c>
      <c r="E961" s="110" t="s">
        <v>0</v>
      </c>
      <c r="F961" s="110" t="s">
        <v>134</v>
      </c>
      <c r="G961" s="108" t="s">
        <v>286</v>
      </c>
      <c r="H961" s="80"/>
      <c r="J961" s="110" t="s">
        <v>135</v>
      </c>
      <c r="K961" s="162" t="s">
        <v>287</v>
      </c>
      <c r="L961" s="163"/>
      <c r="M961" s="163"/>
      <c r="N961" s="163"/>
      <c r="O961" s="163"/>
      <c r="P961" s="163"/>
      <c r="Q961" s="163"/>
      <c r="R961" s="163"/>
      <c r="S961" s="163"/>
      <c r="T961" s="163"/>
      <c r="U961" s="163"/>
      <c r="V961" s="163"/>
      <c r="W961" s="110" t="s">
        <v>136</v>
      </c>
    </row>
    <row r="962" spans="1:23" ht="13.5" thickBot="1">
      <c r="A962" s="111"/>
      <c r="B962" s="111"/>
      <c r="C962" s="111"/>
      <c r="D962" s="111"/>
      <c r="E962" s="111"/>
      <c r="F962" s="111"/>
      <c r="G962" s="109"/>
      <c r="H962" s="144"/>
      <c r="J962" s="111"/>
      <c r="K962" s="9">
        <v>1</v>
      </c>
      <c r="L962" s="10">
        <v>2</v>
      </c>
      <c r="M962" s="10">
        <v>3</v>
      </c>
      <c r="N962" s="10">
        <v>4</v>
      </c>
      <c r="O962" s="10">
        <v>5</v>
      </c>
      <c r="P962" s="10">
        <v>6</v>
      </c>
      <c r="Q962" s="10">
        <v>7</v>
      </c>
      <c r="R962" s="10">
        <v>8</v>
      </c>
      <c r="S962" s="10">
        <v>9</v>
      </c>
      <c r="T962" s="10">
        <v>10</v>
      </c>
      <c r="U962" s="10">
        <v>11</v>
      </c>
      <c r="V962" s="10">
        <v>12</v>
      </c>
      <c r="W962" s="111"/>
    </row>
    <row r="963" spans="1:23" ht="12.75">
      <c r="A963" s="156">
        <v>47</v>
      </c>
      <c r="B963" s="156">
        <v>5127</v>
      </c>
      <c r="C963" s="157" t="s">
        <v>62</v>
      </c>
      <c r="D963" s="156"/>
      <c r="E963" s="156" t="s">
        <v>224</v>
      </c>
      <c r="F963" s="88"/>
      <c r="G963" s="93"/>
      <c r="H963" s="122"/>
      <c r="J963" s="11" t="s">
        <v>152</v>
      </c>
      <c r="K963" s="12"/>
      <c r="L963" s="12"/>
      <c r="M963" s="12"/>
      <c r="N963" s="12"/>
      <c r="O963" s="12" t="s">
        <v>141</v>
      </c>
      <c r="P963" s="12"/>
      <c r="Q963" s="12"/>
      <c r="R963" s="12"/>
      <c r="S963" s="12"/>
      <c r="T963" s="12"/>
      <c r="U963" s="12" t="s">
        <v>142</v>
      </c>
      <c r="V963" s="12"/>
      <c r="W963" s="160"/>
    </row>
    <row r="964" spans="1:23" ht="12.75">
      <c r="A964" s="85"/>
      <c r="B964" s="85"/>
      <c r="C964" s="158"/>
      <c r="D964" s="85"/>
      <c r="E964" s="85"/>
      <c r="F964" s="89"/>
      <c r="G964" s="94"/>
      <c r="H964" s="123"/>
      <c r="J964" s="11" t="s">
        <v>153</v>
      </c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61"/>
    </row>
    <row r="965" spans="1:23" ht="12.75">
      <c r="A965" s="156">
        <v>48</v>
      </c>
      <c r="B965" s="156">
        <v>53467</v>
      </c>
      <c r="C965" s="157" t="s">
        <v>194</v>
      </c>
      <c r="D965" s="156"/>
      <c r="E965" s="156"/>
      <c r="F965" s="88">
        <v>13</v>
      </c>
      <c r="G965" s="93"/>
      <c r="H965" s="122"/>
      <c r="J965" s="11" t="s">
        <v>152</v>
      </c>
      <c r="K965" s="12"/>
      <c r="L965" s="12"/>
      <c r="M965" s="12"/>
      <c r="N965" s="12"/>
      <c r="O965" s="12"/>
      <c r="P965" s="12" t="s">
        <v>141</v>
      </c>
      <c r="Q965" s="12"/>
      <c r="R965" s="12"/>
      <c r="S965" s="12"/>
      <c r="T965" s="12"/>
      <c r="U965" s="12"/>
      <c r="V965" s="12" t="s">
        <v>142</v>
      </c>
      <c r="W965" s="160"/>
    </row>
    <row r="966" spans="1:23" ht="12.75">
      <c r="A966" s="85"/>
      <c r="B966" s="85"/>
      <c r="C966" s="158"/>
      <c r="D966" s="85"/>
      <c r="E966" s="85"/>
      <c r="F966" s="89"/>
      <c r="G966" s="94"/>
      <c r="H966" s="123"/>
      <c r="J966" s="11" t="s">
        <v>153</v>
      </c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61"/>
    </row>
    <row r="967" spans="1:23" ht="12.75">
      <c r="A967" s="156">
        <v>49</v>
      </c>
      <c r="B967" s="156">
        <v>54652</v>
      </c>
      <c r="C967" s="157" t="s">
        <v>226</v>
      </c>
      <c r="D967" s="156"/>
      <c r="E967" s="156" t="s">
        <v>225</v>
      </c>
      <c r="F967" s="88">
        <v>11</v>
      </c>
      <c r="G967" s="93"/>
      <c r="H967" s="122"/>
      <c r="J967" s="11" t="s">
        <v>152</v>
      </c>
      <c r="K967" s="12"/>
      <c r="L967" s="12"/>
      <c r="M967" s="12"/>
      <c r="N967" s="12"/>
      <c r="O967" s="12"/>
      <c r="P967" s="12" t="s">
        <v>141</v>
      </c>
      <c r="Q967" s="12"/>
      <c r="R967" s="12"/>
      <c r="S967" s="12"/>
      <c r="T967" s="12"/>
      <c r="U967" s="12"/>
      <c r="V967" s="12" t="s">
        <v>142</v>
      </c>
      <c r="W967" s="160"/>
    </row>
    <row r="968" spans="1:23" ht="12.75">
      <c r="A968" s="85"/>
      <c r="B968" s="85"/>
      <c r="C968" s="158"/>
      <c r="D968" s="85"/>
      <c r="E968" s="85"/>
      <c r="F968" s="89"/>
      <c r="G968" s="94"/>
      <c r="H968" s="123"/>
      <c r="J968" s="11" t="s">
        <v>153</v>
      </c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61"/>
    </row>
    <row r="969" spans="1:23" ht="12.75">
      <c r="A969" s="156">
        <v>50</v>
      </c>
      <c r="B969" s="156">
        <v>5544</v>
      </c>
      <c r="C969" s="157" t="s">
        <v>227</v>
      </c>
      <c r="D969" s="156"/>
      <c r="E969" s="156"/>
      <c r="F969" s="88">
        <v>9</v>
      </c>
      <c r="G969" s="93"/>
      <c r="H969" s="122"/>
      <c r="J969" s="11" t="s">
        <v>152</v>
      </c>
      <c r="K969" s="12"/>
      <c r="L969" s="12"/>
      <c r="M969" s="12"/>
      <c r="N969" s="12"/>
      <c r="O969" s="12" t="s">
        <v>141</v>
      </c>
      <c r="P969" s="12"/>
      <c r="Q969" s="12"/>
      <c r="R969" s="12"/>
      <c r="S969" s="12"/>
      <c r="T969" s="12"/>
      <c r="U969" s="12" t="s">
        <v>142</v>
      </c>
      <c r="V969" s="12"/>
      <c r="W969" s="160"/>
    </row>
    <row r="970" spans="1:23" ht="12.75">
      <c r="A970" s="85"/>
      <c r="B970" s="85"/>
      <c r="C970" s="158"/>
      <c r="D970" s="85"/>
      <c r="E970" s="85"/>
      <c r="F970" s="89"/>
      <c r="G970" s="94"/>
      <c r="H970" s="123"/>
      <c r="J970" s="11" t="s">
        <v>153</v>
      </c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61"/>
    </row>
    <row r="971" spans="1:23" ht="12.75">
      <c r="A971" s="156">
        <v>51</v>
      </c>
      <c r="B971" s="156">
        <v>54692</v>
      </c>
      <c r="C971" s="157" t="s">
        <v>228</v>
      </c>
      <c r="D971" s="156"/>
      <c r="E971" s="156"/>
      <c r="F971" s="88">
        <v>25</v>
      </c>
      <c r="G971" s="93"/>
      <c r="H971" s="122"/>
      <c r="J971" s="11" t="s">
        <v>152</v>
      </c>
      <c r="K971" s="12"/>
      <c r="L971" s="12"/>
      <c r="M971" s="12"/>
      <c r="N971" s="12"/>
      <c r="O971" s="12" t="s">
        <v>142</v>
      </c>
      <c r="P971" s="12"/>
      <c r="Q971" s="12"/>
      <c r="R971" s="12"/>
      <c r="S971" s="12"/>
      <c r="T971" s="12"/>
      <c r="U971" s="12" t="s">
        <v>141</v>
      </c>
      <c r="V971" s="12"/>
      <c r="W971" s="160"/>
    </row>
    <row r="972" spans="1:23" ht="12.75">
      <c r="A972" s="85"/>
      <c r="B972" s="85"/>
      <c r="C972" s="158"/>
      <c r="D972" s="85"/>
      <c r="E972" s="85"/>
      <c r="F972" s="89"/>
      <c r="G972" s="94"/>
      <c r="H972" s="123"/>
      <c r="J972" s="11" t="s">
        <v>153</v>
      </c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61"/>
    </row>
    <row r="973" spans="1:23" ht="12.75">
      <c r="A973" s="156">
        <v>52</v>
      </c>
      <c r="B973" s="156">
        <v>53168</v>
      </c>
      <c r="C973" s="157" t="s">
        <v>178</v>
      </c>
      <c r="D973" s="156"/>
      <c r="E973" s="156" t="s">
        <v>111</v>
      </c>
      <c r="F973" s="88">
        <v>11</v>
      </c>
      <c r="G973" s="93" t="s">
        <v>143</v>
      </c>
      <c r="H973" s="122">
        <v>1996</v>
      </c>
      <c r="J973" s="11" t="s">
        <v>152</v>
      </c>
      <c r="K973" s="12"/>
      <c r="L973" s="12"/>
      <c r="M973" s="12"/>
      <c r="N973" s="12"/>
      <c r="O973" s="12"/>
      <c r="P973" s="12" t="s">
        <v>142</v>
      </c>
      <c r="Q973" s="12"/>
      <c r="R973" s="12"/>
      <c r="S973" s="12"/>
      <c r="T973" s="12"/>
      <c r="U973" s="12"/>
      <c r="V973" s="12" t="s">
        <v>141</v>
      </c>
      <c r="W973" s="160"/>
    </row>
    <row r="974" spans="1:23" ht="12.75">
      <c r="A974" s="85"/>
      <c r="B974" s="85"/>
      <c r="C974" s="158"/>
      <c r="D974" s="85"/>
      <c r="E974" s="85"/>
      <c r="F974" s="89"/>
      <c r="G974" s="94"/>
      <c r="H974" s="123"/>
      <c r="J974" s="11" t="s">
        <v>153</v>
      </c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61"/>
    </row>
    <row r="975" spans="1:23" ht="12.75">
      <c r="A975" s="156">
        <v>53</v>
      </c>
      <c r="B975" s="156">
        <v>55008</v>
      </c>
      <c r="C975" s="157" t="s">
        <v>173</v>
      </c>
      <c r="D975" s="156"/>
      <c r="E975" s="156" t="s">
        <v>229</v>
      </c>
      <c r="F975" s="88">
        <v>20</v>
      </c>
      <c r="G975" s="93"/>
      <c r="H975" s="122"/>
      <c r="J975" s="11" t="s">
        <v>152</v>
      </c>
      <c r="K975" s="12" t="s">
        <v>141</v>
      </c>
      <c r="L975" s="12"/>
      <c r="M975" s="12"/>
      <c r="N975" s="12"/>
      <c r="O975" s="12"/>
      <c r="P975" s="12"/>
      <c r="Q975" s="12" t="s">
        <v>142</v>
      </c>
      <c r="R975" s="12"/>
      <c r="S975" s="12"/>
      <c r="T975" s="12"/>
      <c r="U975" s="12"/>
      <c r="V975" s="12"/>
      <c r="W975" s="160"/>
    </row>
    <row r="976" spans="1:23" ht="12.75">
      <c r="A976" s="85"/>
      <c r="B976" s="85"/>
      <c r="C976" s="158"/>
      <c r="D976" s="85"/>
      <c r="E976" s="85"/>
      <c r="F976" s="89"/>
      <c r="G976" s="94"/>
      <c r="H976" s="123"/>
      <c r="J976" s="11" t="s">
        <v>153</v>
      </c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61"/>
    </row>
    <row r="977" spans="1:23" ht="12.75">
      <c r="A977" s="156">
        <v>54</v>
      </c>
      <c r="B977" s="156">
        <v>55062</v>
      </c>
      <c r="C977" s="157" t="s">
        <v>230</v>
      </c>
      <c r="D977" s="156"/>
      <c r="E977" s="156" t="s">
        <v>231</v>
      </c>
      <c r="F977" s="88">
        <v>9</v>
      </c>
      <c r="G977" s="93"/>
      <c r="H977" s="122"/>
      <c r="J977" s="11" t="s">
        <v>152</v>
      </c>
      <c r="K977" s="12"/>
      <c r="L977" s="12" t="s">
        <v>141</v>
      </c>
      <c r="M977" s="12"/>
      <c r="N977" s="12"/>
      <c r="O977" s="12"/>
      <c r="P977" s="12"/>
      <c r="Q977" s="12"/>
      <c r="R977" s="12" t="s">
        <v>142</v>
      </c>
      <c r="S977" s="12"/>
      <c r="T977" s="12"/>
      <c r="U977" s="12"/>
      <c r="V977" s="12"/>
      <c r="W977" s="160"/>
    </row>
    <row r="978" spans="1:23" ht="12.75">
      <c r="A978" s="85"/>
      <c r="B978" s="85"/>
      <c r="C978" s="158"/>
      <c r="D978" s="85"/>
      <c r="E978" s="85"/>
      <c r="F978" s="89"/>
      <c r="G978" s="94"/>
      <c r="H978" s="123"/>
      <c r="J978" s="11" t="s">
        <v>153</v>
      </c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61"/>
    </row>
    <row r="979" spans="1:23" ht="12.75">
      <c r="A979" s="156">
        <v>55</v>
      </c>
      <c r="B979" s="156">
        <v>9346</v>
      </c>
      <c r="C979" s="157" t="s">
        <v>233</v>
      </c>
      <c r="D979" s="156"/>
      <c r="E979" s="156" t="s">
        <v>232</v>
      </c>
      <c r="F979" s="88">
        <v>6</v>
      </c>
      <c r="G979" s="93"/>
      <c r="H979" s="122"/>
      <c r="J979" s="11" t="s">
        <v>152</v>
      </c>
      <c r="K979" s="12"/>
      <c r="L979" s="12"/>
      <c r="M979" s="12"/>
      <c r="N979" s="12" t="s">
        <v>142</v>
      </c>
      <c r="O979" s="12"/>
      <c r="P979" s="12"/>
      <c r="Q979" s="12"/>
      <c r="R979" s="12"/>
      <c r="S979" s="12"/>
      <c r="T979" s="12" t="s">
        <v>141</v>
      </c>
      <c r="U979" s="12"/>
      <c r="V979" s="12"/>
      <c r="W979" s="160"/>
    </row>
    <row r="980" spans="1:23" ht="12.75">
      <c r="A980" s="85"/>
      <c r="B980" s="85"/>
      <c r="C980" s="158"/>
      <c r="D980" s="85"/>
      <c r="E980" s="85"/>
      <c r="F980" s="89"/>
      <c r="G980" s="94"/>
      <c r="H980" s="123"/>
      <c r="J980" s="11" t="s">
        <v>153</v>
      </c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61"/>
    </row>
    <row r="981" spans="1:23" ht="12.75">
      <c r="A981" s="156">
        <v>56</v>
      </c>
      <c r="B981" s="156">
        <v>5760</v>
      </c>
      <c r="C981" s="157" t="s">
        <v>194</v>
      </c>
      <c r="D981" s="156"/>
      <c r="E981" s="156" t="s">
        <v>71</v>
      </c>
      <c r="F981" s="88">
        <v>7</v>
      </c>
      <c r="G981" s="93"/>
      <c r="H981" s="122"/>
      <c r="J981" s="11" t="s">
        <v>152</v>
      </c>
      <c r="K981" s="12"/>
      <c r="L981" s="12"/>
      <c r="M981" s="12"/>
      <c r="N981" s="12" t="s">
        <v>141</v>
      </c>
      <c r="O981" s="12"/>
      <c r="P981" s="12"/>
      <c r="Q981" s="12"/>
      <c r="R981" s="12"/>
      <c r="S981" s="12"/>
      <c r="T981" s="12" t="s">
        <v>142</v>
      </c>
      <c r="U981" s="12"/>
      <c r="V981" s="12"/>
      <c r="W981" s="160"/>
    </row>
    <row r="982" spans="1:23" ht="12.75">
      <c r="A982" s="85"/>
      <c r="B982" s="85"/>
      <c r="C982" s="158"/>
      <c r="D982" s="85"/>
      <c r="E982" s="85"/>
      <c r="F982" s="89"/>
      <c r="G982" s="94"/>
      <c r="H982" s="123"/>
      <c r="J982" s="11" t="s">
        <v>153</v>
      </c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61"/>
    </row>
    <row r="983" spans="1:23" ht="12.75">
      <c r="A983" s="156">
        <v>57</v>
      </c>
      <c r="B983" s="156">
        <v>51004</v>
      </c>
      <c r="C983" s="157" t="s">
        <v>178</v>
      </c>
      <c r="D983" s="156"/>
      <c r="E983" s="156" t="s">
        <v>111</v>
      </c>
      <c r="F983" s="88">
        <v>11</v>
      </c>
      <c r="G983" s="93"/>
      <c r="H983" s="122"/>
      <c r="J983" s="11" t="s">
        <v>152</v>
      </c>
      <c r="K983" s="12"/>
      <c r="L983" s="12"/>
      <c r="M983" s="12"/>
      <c r="N983" s="12" t="s">
        <v>142</v>
      </c>
      <c r="O983" s="12"/>
      <c r="P983" s="12"/>
      <c r="Q983" s="12"/>
      <c r="R983" s="12"/>
      <c r="S983" s="12"/>
      <c r="T983" s="12" t="s">
        <v>141</v>
      </c>
      <c r="U983" s="12"/>
      <c r="V983" s="12"/>
      <c r="W983" s="160"/>
    </row>
    <row r="984" spans="1:23" ht="12.75">
      <c r="A984" s="85"/>
      <c r="B984" s="85"/>
      <c r="C984" s="158"/>
      <c r="D984" s="85"/>
      <c r="E984" s="85"/>
      <c r="F984" s="89"/>
      <c r="G984" s="94"/>
      <c r="H984" s="123"/>
      <c r="J984" s="11" t="s">
        <v>153</v>
      </c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61"/>
    </row>
    <row r="985" spans="1:23" ht="12.75">
      <c r="A985" s="156">
        <v>58</v>
      </c>
      <c r="B985" s="156">
        <v>5001</v>
      </c>
      <c r="C985" s="157" t="s">
        <v>52</v>
      </c>
      <c r="D985" s="156"/>
      <c r="E985" s="156" t="s">
        <v>111</v>
      </c>
      <c r="F985" s="88">
        <v>11</v>
      </c>
      <c r="G985" s="93"/>
      <c r="H985" s="122"/>
      <c r="J985" s="11" t="s">
        <v>152</v>
      </c>
      <c r="K985" s="12"/>
      <c r="L985" s="12" t="s">
        <v>142</v>
      </c>
      <c r="M985" s="12"/>
      <c r="N985" s="12"/>
      <c r="O985" s="12"/>
      <c r="P985" s="12"/>
      <c r="Q985" s="12"/>
      <c r="R985" s="12" t="s">
        <v>141</v>
      </c>
      <c r="S985" s="12"/>
      <c r="T985" s="12"/>
      <c r="U985" s="12"/>
      <c r="V985" s="12"/>
      <c r="W985" s="160"/>
    </row>
    <row r="986" spans="1:23" ht="12.75">
      <c r="A986" s="85"/>
      <c r="B986" s="85"/>
      <c r="C986" s="158"/>
      <c r="D986" s="85"/>
      <c r="E986" s="85"/>
      <c r="F986" s="89"/>
      <c r="G986" s="94"/>
      <c r="H986" s="123"/>
      <c r="J986" s="11" t="s">
        <v>153</v>
      </c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61"/>
    </row>
    <row r="987" spans="1:23" ht="12.75">
      <c r="A987" s="156">
        <v>59</v>
      </c>
      <c r="B987" s="156"/>
      <c r="C987" s="157"/>
      <c r="D987" s="156"/>
      <c r="E987" s="156"/>
      <c r="F987" s="88"/>
      <c r="G987" s="93"/>
      <c r="H987" s="122"/>
      <c r="J987" s="11" t="s">
        <v>152</v>
      </c>
      <c r="K987" s="12" t="s">
        <v>141</v>
      </c>
      <c r="L987" s="12"/>
      <c r="M987" s="12"/>
      <c r="N987" s="12"/>
      <c r="O987" s="12"/>
      <c r="P987" s="12"/>
      <c r="Q987" s="12" t="s">
        <v>141</v>
      </c>
      <c r="R987" s="12"/>
      <c r="S987" s="12"/>
      <c r="T987" s="12"/>
      <c r="U987" s="12"/>
      <c r="V987" s="12"/>
      <c r="W987" s="160"/>
    </row>
    <row r="988" spans="1:23" ht="12.75">
      <c r="A988" s="85"/>
      <c r="B988" s="85"/>
      <c r="C988" s="158"/>
      <c r="D988" s="85"/>
      <c r="E988" s="85"/>
      <c r="F988" s="89"/>
      <c r="G988" s="94"/>
      <c r="H988" s="123"/>
      <c r="J988" s="11" t="s">
        <v>153</v>
      </c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61"/>
    </row>
    <row r="989" spans="1:23" ht="12.75">
      <c r="A989" s="156">
        <v>60</v>
      </c>
      <c r="B989" s="156"/>
      <c r="C989" s="157"/>
      <c r="D989" s="156"/>
      <c r="E989" s="156"/>
      <c r="F989" s="88"/>
      <c r="G989" s="93"/>
      <c r="H989" s="122"/>
      <c r="J989" s="11" t="s">
        <v>152</v>
      </c>
      <c r="K989" s="12"/>
      <c r="L989" s="12" t="s">
        <v>141</v>
      </c>
      <c r="M989" s="12"/>
      <c r="N989" s="12"/>
      <c r="O989" s="12"/>
      <c r="P989" s="12"/>
      <c r="Q989" s="12"/>
      <c r="R989" s="12" t="s">
        <v>141</v>
      </c>
      <c r="S989" s="12"/>
      <c r="T989" s="12"/>
      <c r="U989" s="12"/>
      <c r="V989" s="12"/>
      <c r="W989" s="160"/>
    </row>
    <row r="990" spans="1:23" ht="12.75">
      <c r="A990" s="85"/>
      <c r="B990" s="85"/>
      <c r="C990" s="158"/>
      <c r="D990" s="85"/>
      <c r="E990" s="85"/>
      <c r="F990" s="89"/>
      <c r="G990" s="94"/>
      <c r="H990" s="123"/>
      <c r="J990" s="11" t="s">
        <v>153</v>
      </c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61"/>
    </row>
    <row r="991" spans="1:23" ht="12.75">
      <c r="A991" s="15"/>
      <c r="B991" s="15"/>
      <c r="C991" s="16"/>
      <c r="D991" s="15"/>
      <c r="E991" s="15"/>
      <c r="F991" s="17"/>
      <c r="G991" s="18"/>
      <c r="H991" s="19"/>
      <c r="J991" s="11" t="s">
        <v>152</v>
      </c>
      <c r="K991" s="12"/>
      <c r="L991" s="12"/>
      <c r="M991" s="12" t="s">
        <v>141</v>
      </c>
      <c r="N991" s="12"/>
      <c r="O991" s="12"/>
      <c r="P991" s="12"/>
      <c r="Q991" s="12"/>
      <c r="R991" s="12"/>
      <c r="S991" s="12" t="s">
        <v>141</v>
      </c>
      <c r="T991" s="12"/>
      <c r="U991" s="12"/>
      <c r="V991" s="12"/>
      <c r="W991" s="160"/>
    </row>
    <row r="992" spans="1:23" ht="12.75">
      <c r="A992" s="15"/>
      <c r="B992" s="15"/>
      <c r="C992" s="16"/>
      <c r="D992" s="15"/>
      <c r="E992" s="15"/>
      <c r="F992" s="17"/>
      <c r="G992" s="18"/>
      <c r="H992" s="19"/>
      <c r="J992" s="11" t="s">
        <v>153</v>
      </c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61"/>
    </row>
    <row r="993" spans="1:23" ht="12.75">
      <c r="A993" s="15"/>
      <c r="B993" s="15"/>
      <c r="C993" s="16"/>
      <c r="D993" s="15"/>
      <c r="E993" s="15"/>
      <c r="F993" s="17"/>
      <c r="G993" s="18"/>
      <c r="H993" s="19"/>
      <c r="J993" s="11" t="s">
        <v>152</v>
      </c>
      <c r="K993" s="12"/>
      <c r="L993" s="12"/>
      <c r="M993" s="12"/>
      <c r="N993" s="12" t="s">
        <v>141</v>
      </c>
      <c r="O993" s="12"/>
      <c r="P993" s="12"/>
      <c r="Q993" s="12"/>
      <c r="R993" s="12"/>
      <c r="S993" s="12"/>
      <c r="T993" s="12" t="s">
        <v>141</v>
      </c>
      <c r="U993" s="12"/>
      <c r="V993" s="12"/>
      <c r="W993" s="160"/>
    </row>
    <row r="994" spans="1:23" ht="12.75">
      <c r="A994" s="15"/>
      <c r="B994" s="15"/>
      <c r="C994" s="16"/>
      <c r="D994" s="15"/>
      <c r="E994" s="15"/>
      <c r="F994" s="17"/>
      <c r="G994" s="18"/>
      <c r="H994" s="19"/>
      <c r="J994" s="11" t="s">
        <v>153</v>
      </c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61"/>
    </row>
    <row r="995" spans="1:23" ht="12.75">
      <c r="A995" s="15"/>
      <c r="B995" s="15"/>
      <c r="C995" s="16"/>
      <c r="D995" s="15"/>
      <c r="E995" s="15"/>
      <c r="F995" s="17"/>
      <c r="G995" s="18"/>
      <c r="H995" s="19"/>
      <c r="J995" s="11" t="s">
        <v>152</v>
      </c>
      <c r="K995" s="12"/>
      <c r="L995" s="12"/>
      <c r="M995" s="12"/>
      <c r="N995" s="12"/>
      <c r="O995" s="12" t="s">
        <v>141</v>
      </c>
      <c r="P995" s="12"/>
      <c r="Q995" s="12"/>
      <c r="R995" s="12"/>
      <c r="S995" s="12"/>
      <c r="T995" s="12"/>
      <c r="U995" s="12" t="s">
        <v>141</v>
      </c>
      <c r="V995" s="12"/>
      <c r="W995" s="160"/>
    </row>
    <row r="996" spans="1:23" ht="12.75">
      <c r="A996" s="15"/>
      <c r="B996" s="15"/>
      <c r="C996" s="16"/>
      <c r="D996" s="15"/>
      <c r="E996" s="15"/>
      <c r="F996" s="17"/>
      <c r="G996" s="18"/>
      <c r="H996" s="19"/>
      <c r="J996" s="11" t="s">
        <v>153</v>
      </c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61"/>
    </row>
    <row r="997" spans="1:23" ht="12.75">
      <c r="A997" s="15"/>
      <c r="B997" s="15"/>
      <c r="C997" s="16"/>
      <c r="D997" s="15"/>
      <c r="E997" s="15"/>
      <c r="F997" s="17"/>
      <c r="G997" s="18"/>
      <c r="H997" s="19"/>
      <c r="J997" s="11" t="s">
        <v>152</v>
      </c>
      <c r="K997" s="12"/>
      <c r="L997" s="12"/>
      <c r="M997" s="12"/>
      <c r="N997" s="12"/>
      <c r="O997" s="12"/>
      <c r="P997" s="12" t="s">
        <v>141</v>
      </c>
      <c r="Q997" s="12"/>
      <c r="R997" s="12"/>
      <c r="S997" s="12"/>
      <c r="T997" s="12"/>
      <c r="U997" s="12"/>
      <c r="V997" s="12" t="s">
        <v>141</v>
      </c>
      <c r="W997" s="160"/>
    </row>
    <row r="998" spans="10:23" ht="12.75">
      <c r="J998" s="11" t="s">
        <v>153</v>
      </c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61"/>
    </row>
    <row r="999" spans="1:23" ht="12.75">
      <c r="A999" s="15"/>
      <c r="B999" s="15"/>
      <c r="C999" s="16"/>
      <c r="D999" s="15"/>
      <c r="E999" s="15"/>
      <c r="F999" s="17"/>
      <c r="G999" s="18"/>
      <c r="H999" s="19"/>
      <c r="J999" s="11" t="s">
        <v>152</v>
      </c>
      <c r="K999" s="12" t="s">
        <v>142</v>
      </c>
      <c r="L999" s="12"/>
      <c r="M999" s="12"/>
      <c r="N999" s="12"/>
      <c r="O999" s="12"/>
      <c r="P999" s="12"/>
      <c r="Q999" s="12" t="s">
        <v>141</v>
      </c>
      <c r="R999" s="12"/>
      <c r="S999" s="12"/>
      <c r="T999" s="12"/>
      <c r="U999" s="12"/>
      <c r="V999" s="12"/>
      <c r="W999" s="160"/>
    </row>
    <row r="1000" spans="1:23" ht="12.75">
      <c r="A1000" s="15"/>
      <c r="B1000" s="15"/>
      <c r="C1000" s="16"/>
      <c r="D1000" s="15"/>
      <c r="E1000" s="15"/>
      <c r="F1000" s="17"/>
      <c r="G1000" s="18"/>
      <c r="H1000" s="19"/>
      <c r="J1000" s="11" t="s">
        <v>153</v>
      </c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61"/>
    </row>
    <row r="1001" spans="1:23" ht="12.75">
      <c r="A1001" s="15"/>
      <c r="B1001" s="15"/>
      <c r="C1001" s="16"/>
      <c r="D1001" s="15"/>
      <c r="E1001" s="15"/>
      <c r="F1001" s="17"/>
      <c r="G1001" s="18"/>
      <c r="H1001" s="19"/>
      <c r="J1001" s="11" t="s">
        <v>152</v>
      </c>
      <c r="K1001" s="12"/>
      <c r="L1001" s="12" t="s">
        <v>142</v>
      </c>
      <c r="M1001" s="12"/>
      <c r="N1001" s="12"/>
      <c r="O1001" s="12"/>
      <c r="P1001" s="12"/>
      <c r="Q1001" s="12"/>
      <c r="R1001" s="12" t="s">
        <v>141</v>
      </c>
      <c r="S1001" s="12"/>
      <c r="T1001" s="12"/>
      <c r="U1001" s="12"/>
      <c r="V1001" s="12"/>
      <c r="W1001" s="160"/>
    </row>
    <row r="1002" spans="1:23" ht="12.75">
      <c r="A1002" s="15"/>
      <c r="B1002" s="15"/>
      <c r="C1002" s="16"/>
      <c r="D1002" s="15"/>
      <c r="E1002" s="15"/>
      <c r="F1002" s="17"/>
      <c r="G1002" s="18"/>
      <c r="H1002" s="19"/>
      <c r="J1002" s="11" t="s">
        <v>153</v>
      </c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61"/>
    </row>
    <row r="1003" spans="1:23" ht="12.75">
      <c r="A1003" s="15"/>
      <c r="B1003" s="15"/>
      <c r="C1003" s="16"/>
      <c r="D1003" s="15"/>
      <c r="E1003" s="15"/>
      <c r="F1003" s="17"/>
      <c r="G1003" s="18"/>
      <c r="H1003" s="19"/>
      <c r="J1003" s="11" t="s">
        <v>152</v>
      </c>
      <c r="K1003" s="12"/>
      <c r="L1003" s="12"/>
      <c r="M1003" s="12" t="s">
        <v>142</v>
      </c>
      <c r="N1003" s="12"/>
      <c r="O1003" s="12"/>
      <c r="P1003" s="12"/>
      <c r="Q1003" s="12"/>
      <c r="R1003" s="12"/>
      <c r="S1003" s="12" t="s">
        <v>141</v>
      </c>
      <c r="T1003" s="12"/>
      <c r="U1003" s="12"/>
      <c r="V1003" s="12"/>
      <c r="W1003" s="160"/>
    </row>
    <row r="1004" spans="1:23" ht="12.75">
      <c r="A1004" s="15"/>
      <c r="B1004" s="15"/>
      <c r="C1004" s="16"/>
      <c r="D1004" s="15"/>
      <c r="E1004" s="15"/>
      <c r="F1004" s="17"/>
      <c r="G1004" s="18"/>
      <c r="H1004" s="19"/>
      <c r="J1004" s="11" t="s">
        <v>153</v>
      </c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61"/>
    </row>
    <row r="1005" spans="1:23" ht="15.75">
      <c r="A1005" s="3" t="s">
        <v>312</v>
      </c>
      <c r="B1005" s="15"/>
      <c r="C1005" s="16"/>
      <c r="D1005" s="15"/>
      <c r="E1005" s="15"/>
      <c r="F1005" s="17"/>
      <c r="G1005" s="18"/>
      <c r="H1005" s="19"/>
      <c r="J1005" s="11" t="s">
        <v>152</v>
      </c>
      <c r="K1005" s="12"/>
      <c r="L1005" s="12"/>
      <c r="M1005" s="12"/>
      <c r="N1005" s="12" t="s">
        <v>142</v>
      </c>
      <c r="O1005" s="12"/>
      <c r="P1005" s="12"/>
      <c r="Q1005" s="12"/>
      <c r="R1005" s="12"/>
      <c r="S1005" s="12"/>
      <c r="T1005" s="12" t="s">
        <v>141</v>
      </c>
      <c r="U1005" s="12"/>
      <c r="V1005" s="12"/>
      <c r="W1005" s="160"/>
    </row>
    <row r="1006" spans="1:23" ht="12.75">
      <c r="A1006" s="15"/>
      <c r="B1006" s="15"/>
      <c r="C1006" s="16"/>
      <c r="D1006" s="15"/>
      <c r="E1006" s="15"/>
      <c r="F1006" s="17"/>
      <c r="G1006" s="18"/>
      <c r="H1006" s="19"/>
      <c r="J1006" s="11" t="s">
        <v>153</v>
      </c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61"/>
    </row>
    <row r="1007" spans="1:23" ht="12.75">
      <c r="A1007" s="15"/>
      <c r="B1007" s="15"/>
      <c r="C1007" s="16"/>
      <c r="D1007" s="15"/>
      <c r="E1007" s="15"/>
      <c r="F1007" s="17"/>
      <c r="G1007" s="18"/>
      <c r="H1007" s="19"/>
      <c r="J1007" s="11" t="s">
        <v>152</v>
      </c>
      <c r="K1007" s="12"/>
      <c r="L1007" s="12"/>
      <c r="M1007" s="12"/>
      <c r="N1007" s="12"/>
      <c r="O1007" s="12" t="s">
        <v>142</v>
      </c>
      <c r="P1007" s="12"/>
      <c r="Q1007" s="12"/>
      <c r="R1007" s="12"/>
      <c r="S1007" s="12"/>
      <c r="T1007" s="12"/>
      <c r="U1007" s="12" t="s">
        <v>141</v>
      </c>
      <c r="V1007" s="12"/>
      <c r="W1007" s="160"/>
    </row>
    <row r="1008" spans="1:23" ht="12.75">
      <c r="A1008" s="15"/>
      <c r="B1008" s="15"/>
      <c r="C1008" s="16"/>
      <c r="D1008" s="15"/>
      <c r="E1008" s="15"/>
      <c r="F1008" s="17"/>
      <c r="G1008" s="18"/>
      <c r="H1008" s="19"/>
      <c r="J1008" s="11" t="s">
        <v>153</v>
      </c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61"/>
    </row>
    <row r="1009" spans="1:23" ht="12.75">
      <c r="A1009" s="15"/>
      <c r="B1009" s="15"/>
      <c r="C1009" s="16"/>
      <c r="D1009" s="15"/>
      <c r="E1009" s="15"/>
      <c r="F1009" s="17"/>
      <c r="G1009" s="18"/>
      <c r="H1009" s="19"/>
      <c r="J1009" s="11" t="s">
        <v>152</v>
      </c>
      <c r="K1009" s="12" t="s">
        <v>141</v>
      </c>
      <c r="L1009" s="12"/>
      <c r="M1009" s="12"/>
      <c r="N1009" s="12"/>
      <c r="O1009" s="12"/>
      <c r="P1009" s="12"/>
      <c r="Q1009" s="12"/>
      <c r="R1009" s="12" t="s">
        <v>142</v>
      </c>
      <c r="S1009" s="12"/>
      <c r="T1009" s="12"/>
      <c r="U1009" s="12"/>
      <c r="V1009" s="12"/>
      <c r="W1009" s="160"/>
    </row>
    <row r="1010" spans="1:23" ht="12.75">
      <c r="A1010" s="15"/>
      <c r="B1010" s="15"/>
      <c r="C1010" s="16"/>
      <c r="D1010" s="15"/>
      <c r="E1010" s="15"/>
      <c r="F1010" s="17"/>
      <c r="G1010" s="18"/>
      <c r="H1010" s="19"/>
      <c r="J1010" s="11" t="s">
        <v>153</v>
      </c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61"/>
    </row>
    <row r="1011" spans="1:8" ht="12.75">
      <c r="A1011" s="15"/>
      <c r="B1011" s="15"/>
      <c r="C1011" s="16"/>
      <c r="D1011" s="15"/>
      <c r="E1011" s="15"/>
      <c r="F1011" s="17"/>
      <c r="G1011" s="18"/>
      <c r="H1011" s="19"/>
    </row>
    <row r="1012" spans="1:23" ht="12.75">
      <c r="A1012" s="15">
        <v>38</v>
      </c>
      <c r="B1012" s="15"/>
      <c r="C1012" s="16"/>
      <c r="D1012" s="15"/>
      <c r="E1012" s="15"/>
      <c r="F1012" s="17"/>
      <c r="G1012" s="18"/>
      <c r="H1012" s="19"/>
      <c r="J1012" s="20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20">
        <v>15</v>
      </c>
    </row>
    <row r="1013" spans="2:23" ht="21" customHeight="1">
      <c r="B1013" s="2" t="s">
        <v>399</v>
      </c>
      <c r="C1013" s="6"/>
      <c r="J1013" s="20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20"/>
    </row>
    <row r="1014" spans="3:23" ht="13.5" thickBot="1">
      <c r="C1014" s="6"/>
      <c r="J1014" s="20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20"/>
    </row>
    <row r="1015" spans="1:23" ht="30" customHeight="1" thickBot="1">
      <c r="A1015" s="110" t="s">
        <v>131</v>
      </c>
      <c r="B1015" s="110" t="s">
        <v>126</v>
      </c>
      <c r="C1015" s="110" t="s">
        <v>132</v>
      </c>
      <c r="D1015" s="110" t="s">
        <v>133</v>
      </c>
      <c r="E1015" s="110" t="s">
        <v>0</v>
      </c>
      <c r="F1015" s="110" t="s">
        <v>134</v>
      </c>
      <c r="G1015" s="108" t="s">
        <v>286</v>
      </c>
      <c r="H1015" s="80"/>
      <c r="J1015" s="110" t="s">
        <v>135</v>
      </c>
      <c r="K1015" s="162" t="s">
        <v>287</v>
      </c>
      <c r="L1015" s="163"/>
      <c r="M1015" s="163"/>
      <c r="N1015" s="163"/>
      <c r="O1015" s="163"/>
      <c r="P1015" s="163"/>
      <c r="Q1015" s="163"/>
      <c r="R1015" s="163"/>
      <c r="S1015" s="163"/>
      <c r="T1015" s="163"/>
      <c r="U1015" s="163"/>
      <c r="V1015" s="163"/>
      <c r="W1015" s="110" t="s">
        <v>136</v>
      </c>
    </row>
    <row r="1016" spans="1:23" ht="13.5" thickBot="1">
      <c r="A1016" s="111"/>
      <c r="B1016" s="111"/>
      <c r="C1016" s="111"/>
      <c r="D1016" s="111"/>
      <c r="E1016" s="111"/>
      <c r="F1016" s="111"/>
      <c r="G1016" s="109"/>
      <c r="H1016" s="144"/>
      <c r="J1016" s="111"/>
      <c r="K1016" s="9">
        <v>1</v>
      </c>
      <c r="L1016" s="10">
        <v>2</v>
      </c>
      <c r="M1016" s="10">
        <v>3</v>
      </c>
      <c r="N1016" s="10">
        <v>4</v>
      </c>
      <c r="O1016" s="10">
        <v>5</v>
      </c>
      <c r="P1016" s="10">
        <v>6</v>
      </c>
      <c r="Q1016" s="10">
        <v>7</v>
      </c>
      <c r="R1016" s="10">
        <v>8</v>
      </c>
      <c r="S1016" s="10">
        <v>9</v>
      </c>
      <c r="T1016" s="10">
        <v>10</v>
      </c>
      <c r="U1016" s="10">
        <v>11</v>
      </c>
      <c r="V1016" s="10">
        <v>12</v>
      </c>
      <c r="W1016" s="111"/>
    </row>
    <row r="1017" spans="1:23" ht="12.75">
      <c r="A1017" s="156">
        <v>1</v>
      </c>
      <c r="B1017" s="156">
        <v>5545</v>
      </c>
      <c r="C1017" s="157" t="s">
        <v>234</v>
      </c>
      <c r="D1017" s="156"/>
      <c r="E1017" s="156"/>
      <c r="F1017" s="88">
        <v>35</v>
      </c>
      <c r="G1017" s="93"/>
      <c r="H1017" s="122"/>
      <c r="J1017" s="11" t="s">
        <v>152</v>
      </c>
      <c r="K1017" s="12"/>
      <c r="L1017" s="12" t="s">
        <v>142</v>
      </c>
      <c r="M1017" s="12"/>
      <c r="N1017" s="12"/>
      <c r="O1017" s="12"/>
      <c r="P1017" s="12" t="s">
        <v>141</v>
      </c>
      <c r="Q1017" s="12"/>
      <c r="R1017" s="12"/>
      <c r="S1017" s="12" t="s">
        <v>142</v>
      </c>
      <c r="T1017" s="12"/>
      <c r="U1017" s="12"/>
      <c r="V1017" s="12"/>
      <c r="W1017" s="160"/>
    </row>
    <row r="1018" spans="1:23" ht="12.75">
      <c r="A1018" s="85"/>
      <c r="B1018" s="85"/>
      <c r="C1018" s="158"/>
      <c r="D1018" s="85"/>
      <c r="E1018" s="85"/>
      <c r="F1018" s="89"/>
      <c r="G1018" s="94"/>
      <c r="H1018" s="123"/>
      <c r="J1018" s="11" t="s">
        <v>153</v>
      </c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61"/>
    </row>
    <row r="1019" spans="1:23" ht="12.75">
      <c r="A1019" s="156">
        <v>2</v>
      </c>
      <c r="B1019" s="156">
        <v>57760</v>
      </c>
      <c r="C1019" s="157" t="s">
        <v>235</v>
      </c>
      <c r="D1019" s="156"/>
      <c r="E1019" s="156">
        <v>1341</v>
      </c>
      <c r="F1019" s="88">
        <v>11</v>
      </c>
      <c r="G1019" s="93"/>
      <c r="H1019" s="122"/>
      <c r="J1019" s="11" t="s">
        <v>152</v>
      </c>
      <c r="K1019" s="12"/>
      <c r="L1019" s="12" t="s">
        <v>142</v>
      </c>
      <c r="M1019" s="12"/>
      <c r="N1019" s="12"/>
      <c r="O1019" s="12"/>
      <c r="P1019" s="12" t="s">
        <v>141</v>
      </c>
      <c r="Q1019" s="12"/>
      <c r="R1019" s="12"/>
      <c r="S1019" s="12"/>
      <c r="T1019" s="12" t="s">
        <v>142</v>
      </c>
      <c r="U1019" s="12"/>
      <c r="V1019" s="12"/>
      <c r="W1019" s="160"/>
    </row>
    <row r="1020" spans="1:23" ht="12.75">
      <c r="A1020" s="85"/>
      <c r="B1020" s="85"/>
      <c r="C1020" s="158"/>
      <c r="D1020" s="85"/>
      <c r="E1020" s="85"/>
      <c r="F1020" s="89"/>
      <c r="G1020" s="94"/>
      <c r="H1020" s="123"/>
      <c r="J1020" s="11" t="s">
        <v>153</v>
      </c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61"/>
    </row>
    <row r="1021" spans="1:23" ht="12.75">
      <c r="A1021" s="156">
        <v>3</v>
      </c>
      <c r="B1021" s="156">
        <v>52773</v>
      </c>
      <c r="C1021" s="157" t="s">
        <v>178</v>
      </c>
      <c r="D1021" s="156"/>
      <c r="E1021" s="156" t="s">
        <v>111</v>
      </c>
      <c r="F1021" s="88">
        <v>11</v>
      </c>
      <c r="G1021" s="93"/>
      <c r="H1021" s="122"/>
      <c r="J1021" s="11" t="s">
        <v>152</v>
      </c>
      <c r="K1021" s="12"/>
      <c r="L1021" s="12" t="s">
        <v>141</v>
      </c>
      <c r="M1021" s="12"/>
      <c r="N1021" s="12"/>
      <c r="O1021" s="12"/>
      <c r="P1021" s="12" t="s">
        <v>142</v>
      </c>
      <c r="Q1021" s="12"/>
      <c r="R1021" s="12"/>
      <c r="S1021" s="12"/>
      <c r="T1021" s="12"/>
      <c r="U1021" s="12" t="s">
        <v>141</v>
      </c>
      <c r="V1021" s="12"/>
      <c r="W1021" s="160"/>
    </row>
    <row r="1022" spans="1:23" ht="12.75">
      <c r="A1022" s="85"/>
      <c r="B1022" s="85"/>
      <c r="C1022" s="158"/>
      <c r="D1022" s="85"/>
      <c r="E1022" s="85"/>
      <c r="F1022" s="89"/>
      <c r="G1022" s="94"/>
      <c r="H1022" s="123"/>
      <c r="J1022" s="11" t="s">
        <v>153</v>
      </c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61"/>
    </row>
    <row r="1023" spans="1:23" ht="12.75">
      <c r="A1023" s="156">
        <v>4</v>
      </c>
      <c r="B1023" s="156">
        <v>52932</v>
      </c>
      <c r="C1023" s="157" t="s">
        <v>202</v>
      </c>
      <c r="D1023" s="156"/>
      <c r="E1023" s="156" t="s">
        <v>236</v>
      </c>
      <c r="F1023" s="88">
        <v>15</v>
      </c>
      <c r="G1023" s="93"/>
      <c r="H1023" s="122"/>
      <c r="J1023" s="11" t="s">
        <v>152</v>
      </c>
      <c r="K1023" s="12"/>
      <c r="L1023" s="12"/>
      <c r="M1023" s="12"/>
      <c r="N1023" s="12" t="s">
        <v>141</v>
      </c>
      <c r="O1023" s="12"/>
      <c r="P1023" s="12"/>
      <c r="Q1023" s="12"/>
      <c r="R1023" s="12" t="s">
        <v>142</v>
      </c>
      <c r="S1023" s="12"/>
      <c r="T1023" s="12"/>
      <c r="U1023" s="12"/>
      <c r="V1023" s="12" t="s">
        <v>141</v>
      </c>
      <c r="W1023" s="160"/>
    </row>
    <row r="1024" spans="1:23" ht="12.75">
      <c r="A1024" s="85"/>
      <c r="B1024" s="85"/>
      <c r="C1024" s="158"/>
      <c r="D1024" s="85"/>
      <c r="E1024" s="85"/>
      <c r="F1024" s="89"/>
      <c r="G1024" s="94"/>
      <c r="H1024" s="123"/>
      <c r="J1024" s="11" t="s">
        <v>153</v>
      </c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61"/>
    </row>
    <row r="1025" spans="1:23" ht="12.75">
      <c r="A1025" s="156">
        <v>5</v>
      </c>
      <c r="B1025" s="156">
        <v>52944</v>
      </c>
      <c r="C1025" s="157" t="s">
        <v>237</v>
      </c>
      <c r="D1025" s="156"/>
      <c r="E1025" s="156"/>
      <c r="F1025" s="88">
        <v>3</v>
      </c>
      <c r="G1025" s="93"/>
      <c r="H1025" s="122"/>
      <c r="J1025" s="11" t="s">
        <v>152</v>
      </c>
      <c r="K1025" s="12"/>
      <c r="L1025" s="12"/>
      <c r="M1025" s="12" t="s">
        <v>141</v>
      </c>
      <c r="N1025" s="12"/>
      <c r="O1025" s="12"/>
      <c r="P1025" s="12"/>
      <c r="Q1025" s="12" t="s">
        <v>142</v>
      </c>
      <c r="R1025" s="12"/>
      <c r="S1025" s="12"/>
      <c r="T1025" s="12"/>
      <c r="U1025" s="12" t="s">
        <v>141</v>
      </c>
      <c r="V1025" s="12"/>
      <c r="W1025" s="160"/>
    </row>
    <row r="1026" spans="1:23" ht="12.75">
      <c r="A1026" s="85"/>
      <c r="B1026" s="85"/>
      <c r="C1026" s="158"/>
      <c r="D1026" s="85"/>
      <c r="E1026" s="85"/>
      <c r="F1026" s="89"/>
      <c r="G1026" s="94"/>
      <c r="H1026" s="123"/>
      <c r="J1026" s="11" t="s">
        <v>153</v>
      </c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61"/>
    </row>
    <row r="1027" spans="1:23" ht="12.75">
      <c r="A1027" s="156">
        <v>6</v>
      </c>
      <c r="B1027" s="156">
        <v>52971</v>
      </c>
      <c r="C1027" s="157" t="s">
        <v>178</v>
      </c>
      <c r="D1027" s="156"/>
      <c r="E1027" s="156" t="s">
        <v>238</v>
      </c>
      <c r="F1027" s="88">
        <v>11</v>
      </c>
      <c r="G1027" s="93"/>
      <c r="H1027" s="122"/>
      <c r="J1027" s="11" t="s">
        <v>152</v>
      </c>
      <c r="K1027" s="12"/>
      <c r="L1027" s="12"/>
      <c r="M1027" s="12"/>
      <c r="N1027" s="12" t="s">
        <v>142</v>
      </c>
      <c r="O1027" s="12"/>
      <c r="P1027" s="12"/>
      <c r="Q1027" s="12"/>
      <c r="R1027" s="12" t="s">
        <v>141</v>
      </c>
      <c r="S1027" s="12"/>
      <c r="T1027" s="12"/>
      <c r="U1027" s="12"/>
      <c r="V1027" s="12" t="s">
        <v>142</v>
      </c>
      <c r="W1027" s="160"/>
    </row>
    <row r="1028" spans="1:23" ht="12.75">
      <c r="A1028" s="85"/>
      <c r="B1028" s="85"/>
      <c r="C1028" s="158"/>
      <c r="D1028" s="85"/>
      <c r="E1028" s="85"/>
      <c r="F1028" s="89"/>
      <c r="G1028" s="94"/>
      <c r="H1028" s="123"/>
      <c r="J1028" s="11" t="s">
        <v>153</v>
      </c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61"/>
    </row>
    <row r="1029" spans="1:23" ht="12.75">
      <c r="A1029" s="156">
        <v>7</v>
      </c>
      <c r="B1029" s="156">
        <v>53161</v>
      </c>
      <c r="C1029" s="157" t="s">
        <v>226</v>
      </c>
      <c r="D1029" s="156"/>
      <c r="E1029" s="156" t="s">
        <v>239</v>
      </c>
      <c r="F1029" s="88">
        <v>11</v>
      </c>
      <c r="G1029" s="93" t="s">
        <v>151</v>
      </c>
      <c r="H1029" s="122">
        <v>2001</v>
      </c>
      <c r="J1029" s="11" t="s">
        <v>152</v>
      </c>
      <c r="K1029" s="12"/>
      <c r="L1029" s="12"/>
      <c r="M1029" s="12" t="s">
        <v>142</v>
      </c>
      <c r="N1029" s="12"/>
      <c r="O1029" s="12"/>
      <c r="P1029" s="12"/>
      <c r="Q1029" s="12" t="s">
        <v>141</v>
      </c>
      <c r="R1029" s="12"/>
      <c r="S1029" s="12"/>
      <c r="T1029" s="12"/>
      <c r="U1029" s="12" t="s">
        <v>142</v>
      </c>
      <c r="V1029" s="12"/>
      <c r="W1029" s="25"/>
    </row>
    <row r="1030" spans="1:23" ht="12.75">
      <c r="A1030" s="85"/>
      <c r="B1030" s="85"/>
      <c r="C1030" s="158"/>
      <c r="D1030" s="85"/>
      <c r="E1030" s="85"/>
      <c r="F1030" s="89"/>
      <c r="G1030" s="94"/>
      <c r="H1030" s="123"/>
      <c r="J1030" s="11" t="s">
        <v>153</v>
      </c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25"/>
    </row>
    <row r="1031" spans="1:23" ht="12.75">
      <c r="A1031" s="156">
        <v>8</v>
      </c>
      <c r="B1031" s="156">
        <v>53360</v>
      </c>
      <c r="C1031" s="157" t="s">
        <v>178</v>
      </c>
      <c r="D1031" s="156"/>
      <c r="E1031" s="156" t="s">
        <v>111</v>
      </c>
      <c r="F1031" s="88">
        <v>11</v>
      </c>
      <c r="G1031" s="93" t="s">
        <v>128</v>
      </c>
      <c r="H1031" s="122">
        <v>2002</v>
      </c>
      <c r="J1031" s="11" t="s">
        <v>152</v>
      </c>
      <c r="K1031" s="12"/>
      <c r="L1031" s="12"/>
      <c r="M1031" s="12"/>
      <c r="N1031" s="12"/>
      <c r="O1031" s="12" t="s">
        <v>141</v>
      </c>
      <c r="P1031" s="12"/>
      <c r="Q1031" s="12"/>
      <c r="R1031" s="12"/>
      <c r="S1031" s="12" t="s">
        <v>142</v>
      </c>
      <c r="T1031" s="12"/>
      <c r="U1031" s="12"/>
      <c r="V1031" s="12"/>
      <c r="W1031" s="25"/>
    </row>
    <row r="1032" spans="1:23" ht="12.75">
      <c r="A1032" s="85"/>
      <c r="B1032" s="85"/>
      <c r="C1032" s="158"/>
      <c r="D1032" s="85"/>
      <c r="E1032" s="85"/>
      <c r="F1032" s="89"/>
      <c r="G1032" s="94"/>
      <c r="H1032" s="123"/>
      <c r="J1032" s="11" t="s">
        <v>153</v>
      </c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25"/>
    </row>
    <row r="1033" spans="1:23" ht="12.75">
      <c r="A1033" s="156">
        <v>9</v>
      </c>
      <c r="B1033" s="156">
        <v>53361</v>
      </c>
      <c r="C1033" s="157" t="s">
        <v>178</v>
      </c>
      <c r="D1033" s="156"/>
      <c r="E1033" s="156" t="s">
        <v>111</v>
      </c>
      <c r="F1033" s="88">
        <v>11</v>
      </c>
      <c r="G1033" s="93"/>
      <c r="H1033" s="122"/>
      <c r="J1033" s="11" t="s">
        <v>152</v>
      </c>
      <c r="K1033" s="12"/>
      <c r="L1033" s="12" t="s">
        <v>141</v>
      </c>
      <c r="M1033" s="12"/>
      <c r="N1033" s="12"/>
      <c r="O1033" s="12"/>
      <c r="P1033" s="12" t="s">
        <v>142</v>
      </c>
      <c r="Q1033" s="12"/>
      <c r="R1033" s="12"/>
      <c r="S1033" s="12"/>
      <c r="T1033" s="12" t="s">
        <v>141</v>
      </c>
      <c r="U1033" s="12"/>
      <c r="V1033" s="12"/>
      <c r="W1033" s="160"/>
    </row>
    <row r="1034" spans="1:23" ht="12.75">
      <c r="A1034" s="85"/>
      <c r="B1034" s="85"/>
      <c r="C1034" s="158"/>
      <c r="D1034" s="85"/>
      <c r="E1034" s="85"/>
      <c r="F1034" s="89"/>
      <c r="G1034" s="94"/>
      <c r="H1034" s="123"/>
      <c r="J1034" s="11" t="s">
        <v>153</v>
      </c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61"/>
    </row>
    <row r="1035" spans="1:23" ht="12.75">
      <c r="A1035" s="156">
        <v>10</v>
      </c>
      <c r="B1035" s="156">
        <v>53462</v>
      </c>
      <c r="C1035" s="157" t="s">
        <v>178</v>
      </c>
      <c r="D1035" s="156"/>
      <c r="E1035" s="156" t="s">
        <v>111</v>
      </c>
      <c r="F1035" s="88">
        <v>11</v>
      </c>
      <c r="G1035" s="93" t="s">
        <v>137</v>
      </c>
      <c r="H1035" s="122">
        <v>2001</v>
      </c>
      <c r="J1035" s="11" t="s">
        <v>152</v>
      </c>
      <c r="K1035" s="12"/>
      <c r="L1035" s="12"/>
      <c r="M1035" s="12" t="s">
        <v>141</v>
      </c>
      <c r="N1035" s="12"/>
      <c r="O1035" s="12"/>
      <c r="P1035" s="12"/>
      <c r="Q1035" s="12" t="s">
        <v>141</v>
      </c>
      <c r="R1035" s="12"/>
      <c r="S1035" s="12"/>
      <c r="T1035" s="12"/>
      <c r="U1035" s="12" t="s">
        <v>142</v>
      </c>
      <c r="V1035" s="12"/>
      <c r="W1035" s="160"/>
    </row>
    <row r="1036" spans="1:23" ht="12.75">
      <c r="A1036" s="85"/>
      <c r="B1036" s="85"/>
      <c r="C1036" s="158"/>
      <c r="D1036" s="85"/>
      <c r="E1036" s="85"/>
      <c r="F1036" s="89"/>
      <c r="G1036" s="94"/>
      <c r="H1036" s="123"/>
      <c r="J1036" s="11" t="s">
        <v>153</v>
      </c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61"/>
    </row>
    <row r="1037" spans="1:23" ht="12.75">
      <c r="A1037" s="156">
        <v>11</v>
      </c>
      <c r="B1037" s="156">
        <v>53747</v>
      </c>
      <c r="C1037" s="157" t="s">
        <v>174</v>
      </c>
      <c r="D1037" s="156"/>
      <c r="E1037" s="156" t="s">
        <v>240</v>
      </c>
      <c r="F1037" s="88">
        <v>13</v>
      </c>
      <c r="G1037" s="93"/>
      <c r="H1037" s="122"/>
      <c r="J1037" s="11" t="s">
        <v>152</v>
      </c>
      <c r="K1037" s="12"/>
      <c r="L1037" s="12"/>
      <c r="M1037" s="12"/>
      <c r="N1037" s="12" t="s">
        <v>142</v>
      </c>
      <c r="O1037" s="12"/>
      <c r="P1037" s="12"/>
      <c r="Q1037" s="12"/>
      <c r="R1037" s="12" t="s">
        <v>141</v>
      </c>
      <c r="S1037" s="12"/>
      <c r="T1037" s="12"/>
      <c r="U1037" s="12"/>
      <c r="V1037" s="12" t="s">
        <v>141</v>
      </c>
      <c r="W1037" s="160"/>
    </row>
    <row r="1038" spans="1:23" ht="12.75">
      <c r="A1038" s="85"/>
      <c r="B1038" s="85"/>
      <c r="C1038" s="158"/>
      <c r="D1038" s="85"/>
      <c r="E1038" s="85"/>
      <c r="F1038" s="89"/>
      <c r="G1038" s="94"/>
      <c r="H1038" s="123"/>
      <c r="J1038" s="11" t="s">
        <v>153</v>
      </c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61"/>
    </row>
    <row r="1039" spans="1:23" ht="12.75">
      <c r="A1039" s="156">
        <v>12</v>
      </c>
      <c r="B1039" s="156">
        <v>54317</v>
      </c>
      <c r="C1039" s="157" t="s">
        <v>178</v>
      </c>
      <c r="D1039" s="156"/>
      <c r="E1039" s="156" t="s">
        <v>241</v>
      </c>
      <c r="F1039" s="88">
        <v>11</v>
      </c>
      <c r="G1039" s="93"/>
      <c r="H1039" s="122"/>
      <c r="J1039" s="11" t="s">
        <v>152</v>
      </c>
      <c r="K1039" s="12"/>
      <c r="L1039" s="12" t="s">
        <v>141</v>
      </c>
      <c r="M1039" s="12"/>
      <c r="N1039" s="12"/>
      <c r="O1039" s="12"/>
      <c r="P1039" s="12" t="s">
        <v>141</v>
      </c>
      <c r="Q1039" s="12"/>
      <c r="R1039" s="12"/>
      <c r="S1039" s="12"/>
      <c r="T1039" s="12" t="s">
        <v>142</v>
      </c>
      <c r="U1039" s="12"/>
      <c r="V1039" s="12"/>
      <c r="W1039" s="160"/>
    </row>
    <row r="1040" spans="1:23" ht="12.75">
      <c r="A1040" s="85"/>
      <c r="B1040" s="85"/>
      <c r="C1040" s="158"/>
      <c r="D1040" s="85"/>
      <c r="E1040" s="85"/>
      <c r="F1040" s="89"/>
      <c r="G1040" s="94"/>
      <c r="H1040" s="123"/>
      <c r="J1040" s="11" t="s">
        <v>153</v>
      </c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61"/>
    </row>
    <row r="1041" spans="1:23" ht="12.75">
      <c r="A1041" s="156">
        <v>13</v>
      </c>
      <c r="B1041" s="156">
        <v>53820</v>
      </c>
      <c r="C1041" s="157" t="s">
        <v>174</v>
      </c>
      <c r="D1041" s="156"/>
      <c r="E1041" s="156" t="s">
        <v>242</v>
      </c>
      <c r="F1041" s="88">
        <v>7</v>
      </c>
      <c r="G1041" s="93"/>
      <c r="H1041" s="122"/>
      <c r="J1041" s="11" t="s">
        <v>152</v>
      </c>
      <c r="K1041" s="12"/>
      <c r="L1041" s="12"/>
      <c r="M1041" s="12" t="s">
        <v>141</v>
      </c>
      <c r="N1041" s="12"/>
      <c r="O1041" s="12"/>
      <c r="P1041" s="12"/>
      <c r="Q1041" s="12" t="s">
        <v>142</v>
      </c>
      <c r="R1041" s="12"/>
      <c r="S1041" s="12"/>
      <c r="T1041" s="12"/>
      <c r="U1041" s="12" t="s">
        <v>141</v>
      </c>
      <c r="V1041" s="12"/>
      <c r="W1041" s="160"/>
    </row>
    <row r="1042" spans="1:23" ht="12.75">
      <c r="A1042" s="85"/>
      <c r="B1042" s="85"/>
      <c r="C1042" s="158"/>
      <c r="D1042" s="85"/>
      <c r="E1042" s="85"/>
      <c r="F1042" s="89"/>
      <c r="G1042" s="94"/>
      <c r="H1042" s="123"/>
      <c r="J1042" s="11" t="s">
        <v>153</v>
      </c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61"/>
    </row>
    <row r="1043" spans="1:23" ht="12.75">
      <c r="A1043" s="156">
        <v>14</v>
      </c>
      <c r="B1043" s="156">
        <v>53414</v>
      </c>
      <c r="C1043" s="157" t="s">
        <v>215</v>
      </c>
      <c r="D1043" s="156"/>
      <c r="E1043" s="156" t="s">
        <v>216</v>
      </c>
      <c r="F1043" s="88">
        <v>17</v>
      </c>
      <c r="G1043" s="93"/>
      <c r="H1043" s="122"/>
      <c r="J1043" s="11" t="s">
        <v>152</v>
      </c>
      <c r="K1043" s="12"/>
      <c r="L1043" s="12"/>
      <c r="M1043" s="12"/>
      <c r="N1043" s="12" t="s">
        <v>141</v>
      </c>
      <c r="O1043" s="12"/>
      <c r="P1043" s="12"/>
      <c r="Q1043" s="12"/>
      <c r="R1043" s="12" t="s">
        <v>142</v>
      </c>
      <c r="S1043" s="12"/>
      <c r="T1043" s="12"/>
      <c r="U1043" s="12"/>
      <c r="V1043" s="12" t="s">
        <v>141</v>
      </c>
      <c r="W1043" s="160"/>
    </row>
    <row r="1044" spans="1:23" ht="12.75">
      <c r="A1044" s="85"/>
      <c r="B1044" s="85"/>
      <c r="C1044" s="158"/>
      <c r="D1044" s="85"/>
      <c r="E1044" s="85"/>
      <c r="F1044" s="89"/>
      <c r="G1044" s="94"/>
      <c r="H1044" s="123"/>
      <c r="J1044" s="11" t="s">
        <v>153</v>
      </c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61"/>
    </row>
    <row r="1045" spans="1:23" ht="12.75">
      <c r="A1045" s="156">
        <v>15</v>
      </c>
      <c r="B1045" s="156">
        <v>54074</v>
      </c>
      <c r="C1045" s="157" t="s">
        <v>178</v>
      </c>
      <c r="D1045" s="156"/>
      <c r="E1045" s="156" t="s">
        <v>243</v>
      </c>
      <c r="F1045" s="88">
        <v>11</v>
      </c>
      <c r="G1045" s="93"/>
      <c r="H1045" s="122"/>
      <c r="J1045" s="11" t="s">
        <v>152</v>
      </c>
      <c r="K1045" s="12"/>
      <c r="L1045" s="12" t="s">
        <v>141</v>
      </c>
      <c r="M1045" s="12"/>
      <c r="N1045" s="12"/>
      <c r="O1045" s="12"/>
      <c r="P1045" s="12" t="s">
        <v>141</v>
      </c>
      <c r="Q1045" s="12"/>
      <c r="R1045" s="12"/>
      <c r="S1045" s="12"/>
      <c r="T1045" s="12" t="s">
        <v>142</v>
      </c>
      <c r="U1045" s="12"/>
      <c r="V1045" s="12"/>
      <c r="W1045" s="160"/>
    </row>
    <row r="1046" spans="1:23" ht="12.75">
      <c r="A1046" s="85"/>
      <c r="B1046" s="85"/>
      <c r="C1046" s="158"/>
      <c r="D1046" s="85"/>
      <c r="E1046" s="85"/>
      <c r="F1046" s="89"/>
      <c r="G1046" s="94"/>
      <c r="H1046" s="123"/>
      <c r="J1046" s="11" t="s">
        <v>153</v>
      </c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61"/>
    </row>
    <row r="1047" spans="1:23" ht="12.75">
      <c r="A1047" s="156">
        <v>16</v>
      </c>
      <c r="B1047" s="156">
        <v>54252</v>
      </c>
      <c r="C1047" s="157" t="s">
        <v>244</v>
      </c>
      <c r="D1047" s="156"/>
      <c r="E1047" s="156" t="s">
        <v>245</v>
      </c>
      <c r="F1047" s="88">
        <v>10</v>
      </c>
      <c r="G1047" s="93"/>
      <c r="H1047" s="122"/>
      <c r="J1047" s="11" t="s">
        <v>152</v>
      </c>
      <c r="K1047" s="12"/>
      <c r="L1047" s="12"/>
      <c r="M1047" s="12" t="s">
        <v>141</v>
      </c>
      <c r="N1047" s="12"/>
      <c r="O1047" s="12"/>
      <c r="P1047" s="12"/>
      <c r="Q1047" s="12" t="s">
        <v>142</v>
      </c>
      <c r="R1047" s="12"/>
      <c r="S1047" s="12"/>
      <c r="T1047" s="12"/>
      <c r="U1047" s="12" t="s">
        <v>141</v>
      </c>
      <c r="V1047" s="12"/>
      <c r="W1047" s="160"/>
    </row>
    <row r="1048" spans="1:23" ht="12.75">
      <c r="A1048" s="85"/>
      <c r="B1048" s="85"/>
      <c r="C1048" s="158"/>
      <c r="D1048" s="85"/>
      <c r="E1048" s="85"/>
      <c r="F1048" s="89"/>
      <c r="G1048" s="94"/>
      <c r="H1048" s="123"/>
      <c r="J1048" s="11" t="s">
        <v>153</v>
      </c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61"/>
    </row>
    <row r="1049" spans="1:23" ht="12.75">
      <c r="A1049" s="156">
        <v>17</v>
      </c>
      <c r="B1049" s="156">
        <v>54297</v>
      </c>
      <c r="C1049" s="157" t="s">
        <v>178</v>
      </c>
      <c r="D1049" s="156"/>
      <c r="E1049" s="156" t="s">
        <v>246</v>
      </c>
      <c r="F1049" s="88">
        <v>11</v>
      </c>
      <c r="G1049" s="93" t="s">
        <v>138</v>
      </c>
      <c r="H1049" s="122">
        <v>2002</v>
      </c>
      <c r="J1049" s="11" t="s">
        <v>152</v>
      </c>
      <c r="K1049" s="12"/>
      <c r="L1049" s="12"/>
      <c r="M1049" s="12"/>
      <c r="N1049" s="12" t="s">
        <v>141</v>
      </c>
      <c r="O1049" s="12"/>
      <c r="P1049" s="12"/>
      <c r="Q1049" s="12"/>
      <c r="R1049" s="12" t="s">
        <v>142</v>
      </c>
      <c r="S1049" s="12"/>
      <c r="T1049" s="12"/>
      <c r="U1049" s="12"/>
      <c r="V1049" s="12" t="s">
        <v>141</v>
      </c>
      <c r="W1049" s="160"/>
    </row>
    <row r="1050" spans="1:23" ht="12.75">
      <c r="A1050" s="85"/>
      <c r="B1050" s="85"/>
      <c r="C1050" s="158"/>
      <c r="D1050" s="85"/>
      <c r="E1050" s="85"/>
      <c r="F1050" s="89"/>
      <c r="G1050" s="94"/>
      <c r="H1050" s="123"/>
      <c r="J1050" s="11" t="s">
        <v>153</v>
      </c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61"/>
    </row>
    <row r="1051" spans="1:23" ht="12.75">
      <c r="A1051" s="156">
        <v>18</v>
      </c>
      <c r="B1051" s="156">
        <v>54313</v>
      </c>
      <c r="C1051" s="157" t="s">
        <v>248</v>
      </c>
      <c r="D1051" s="156"/>
      <c r="E1051" s="156" t="s">
        <v>247</v>
      </c>
      <c r="F1051" s="88">
        <v>13</v>
      </c>
      <c r="G1051" s="93"/>
      <c r="H1051" s="122"/>
      <c r="J1051" s="11" t="s">
        <v>152</v>
      </c>
      <c r="K1051" s="12"/>
      <c r="L1051" s="12" t="s">
        <v>141</v>
      </c>
      <c r="M1051" s="12"/>
      <c r="N1051" s="12"/>
      <c r="O1051" s="12"/>
      <c r="P1051" s="12" t="s">
        <v>142</v>
      </c>
      <c r="Q1051" s="12"/>
      <c r="R1051" s="12"/>
      <c r="S1051" s="12"/>
      <c r="T1051" s="12" t="s">
        <v>141</v>
      </c>
      <c r="U1051" s="12"/>
      <c r="V1051" s="12"/>
      <c r="W1051" s="160"/>
    </row>
    <row r="1052" spans="1:23" ht="12.75">
      <c r="A1052" s="85"/>
      <c r="B1052" s="85"/>
      <c r="C1052" s="158"/>
      <c r="D1052" s="85"/>
      <c r="E1052" s="85"/>
      <c r="F1052" s="89"/>
      <c r="G1052" s="94"/>
      <c r="H1052" s="123"/>
      <c r="J1052" s="11" t="s">
        <v>153</v>
      </c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61"/>
    </row>
    <row r="1053" spans="1:23" ht="12.75">
      <c r="A1053" s="156">
        <v>19</v>
      </c>
      <c r="B1053" s="156">
        <v>54314</v>
      </c>
      <c r="C1053" s="157" t="s">
        <v>249</v>
      </c>
      <c r="D1053" s="156"/>
      <c r="E1053" s="156" t="s">
        <v>250</v>
      </c>
      <c r="F1053" s="88">
        <v>15</v>
      </c>
      <c r="G1053" s="93"/>
      <c r="H1053" s="122"/>
      <c r="J1053" s="11" t="s">
        <v>152</v>
      </c>
      <c r="K1053" s="12"/>
      <c r="L1053" s="12"/>
      <c r="M1053" s="12" t="s">
        <v>141</v>
      </c>
      <c r="N1053" s="12"/>
      <c r="O1053" s="12"/>
      <c r="P1053" s="12"/>
      <c r="Q1053" s="12" t="s">
        <v>142</v>
      </c>
      <c r="R1053" s="12"/>
      <c r="S1053" s="12"/>
      <c r="T1053" s="12"/>
      <c r="U1053" s="12" t="s">
        <v>141</v>
      </c>
      <c r="V1053" s="12"/>
      <c r="W1053" s="160"/>
    </row>
    <row r="1054" spans="1:23" ht="12.75">
      <c r="A1054" s="85"/>
      <c r="B1054" s="85"/>
      <c r="C1054" s="158"/>
      <c r="D1054" s="85"/>
      <c r="E1054" s="85"/>
      <c r="F1054" s="89"/>
      <c r="G1054" s="94"/>
      <c r="H1054" s="123"/>
      <c r="J1054" s="11" t="s">
        <v>153</v>
      </c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61"/>
    </row>
    <row r="1055" spans="1:23" ht="12.75">
      <c r="A1055" s="156">
        <v>20</v>
      </c>
      <c r="B1055" s="156">
        <v>54318</v>
      </c>
      <c r="C1055" s="157" t="s">
        <v>178</v>
      </c>
      <c r="D1055" s="156"/>
      <c r="E1055" s="156" t="s">
        <v>241</v>
      </c>
      <c r="F1055" s="88">
        <v>11</v>
      </c>
      <c r="G1055" s="93"/>
      <c r="H1055" s="122"/>
      <c r="J1055" s="11" t="s">
        <v>152</v>
      </c>
      <c r="K1055" s="12"/>
      <c r="L1055" s="12" t="s">
        <v>142</v>
      </c>
      <c r="M1055" s="12"/>
      <c r="N1055" s="12"/>
      <c r="O1055" s="12"/>
      <c r="P1055" s="12" t="s">
        <v>141</v>
      </c>
      <c r="Q1055" s="12"/>
      <c r="R1055" s="12"/>
      <c r="S1055" s="12"/>
      <c r="T1055" s="12" t="s">
        <v>141</v>
      </c>
      <c r="U1055" s="12"/>
      <c r="V1055" s="12"/>
      <c r="W1055" s="160"/>
    </row>
    <row r="1056" spans="1:23" ht="12.75">
      <c r="A1056" s="85"/>
      <c r="B1056" s="85"/>
      <c r="C1056" s="158"/>
      <c r="D1056" s="85"/>
      <c r="E1056" s="85"/>
      <c r="F1056" s="89"/>
      <c r="G1056" s="94"/>
      <c r="H1056" s="123"/>
      <c r="J1056" s="11" t="s">
        <v>153</v>
      </c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61"/>
    </row>
    <row r="1057" spans="1:23" ht="12.75">
      <c r="A1057" s="156">
        <v>21</v>
      </c>
      <c r="B1057" s="156">
        <v>54338</v>
      </c>
      <c r="C1057" s="157" t="s">
        <v>251</v>
      </c>
      <c r="D1057" s="156"/>
      <c r="E1057" s="156" t="s">
        <v>252</v>
      </c>
      <c r="F1057" s="88"/>
      <c r="G1057" s="93"/>
      <c r="H1057" s="122"/>
      <c r="J1057" s="11" t="s">
        <v>152</v>
      </c>
      <c r="K1057" s="12"/>
      <c r="L1057" s="12"/>
      <c r="M1057" s="12"/>
      <c r="N1057" s="12" t="s">
        <v>141</v>
      </c>
      <c r="O1057" s="12"/>
      <c r="P1057" s="12"/>
      <c r="Q1057" s="12"/>
      <c r="R1057" s="12" t="s">
        <v>141</v>
      </c>
      <c r="S1057" s="12"/>
      <c r="T1057" s="12"/>
      <c r="U1057" s="12"/>
      <c r="V1057" s="12" t="s">
        <v>142</v>
      </c>
      <c r="W1057" s="160"/>
    </row>
    <row r="1058" spans="1:23" ht="12.75">
      <c r="A1058" s="85"/>
      <c r="B1058" s="85"/>
      <c r="C1058" s="158"/>
      <c r="D1058" s="85"/>
      <c r="E1058" s="85"/>
      <c r="F1058" s="89"/>
      <c r="G1058" s="94"/>
      <c r="H1058" s="123"/>
      <c r="J1058" s="11" t="s">
        <v>153</v>
      </c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61"/>
    </row>
    <row r="1059" spans="1:23" ht="12.75">
      <c r="A1059" s="156">
        <v>22</v>
      </c>
      <c r="B1059" s="156">
        <v>54506</v>
      </c>
      <c r="C1059" s="157" t="s">
        <v>253</v>
      </c>
      <c r="D1059" s="156"/>
      <c r="E1059" s="156"/>
      <c r="F1059" s="88">
        <v>10</v>
      </c>
      <c r="G1059" s="93"/>
      <c r="H1059" s="122"/>
      <c r="J1059" s="11" t="s">
        <v>152</v>
      </c>
      <c r="K1059" s="12" t="s">
        <v>142</v>
      </c>
      <c r="L1059" s="12"/>
      <c r="M1059" s="12"/>
      <c r="N1059" s="12"/>
      <c r="O1059" s="12" t="s">
        <v>141</v>
      </c>
      <c r="P1059" s="12"/>
      <c r="Q1059" s="12"/>
      <c r="R1059" s="12"/>
      <c r="S1059" s="12" t="s">
        <v>141</v>
      </c>
      <c r="T1059" s="12"/>
      <c r="U1059" s="12"/>
      <c r="V1059" s="12"/>
      <c r="W1059" s="160"/>
    </row>
    <row r="1060" spans="1:23" ht="12.75" customHeight="1">
      <c r="A1060" s="85"/>
      <c r="B1060" s="85"/>
      <c r="C1060" s="158"/>
      <c r="D1060" s="85"/>
      <c r="E1060" s="85"/>
      <c r="F1060" s="89"/>
      <c r="G1060" s="94"/>
      <c r="H1060" s="123"/>
      <c r="J1060" s="11" t="s">
        <v>153</v>
      </c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61"/>
    </row>
    <row r="1061" spans="1:23" ht="12.75" customHeight="1">
      <c r="A1061" s="15"/>
      <c r="B1061" s="15"/>
      <c r="C1061" s="16"/>
      <c r="D1061" s="15"/>
      <c r="E1061" s="15"/>
      <c r="F1061" s="17"/>
      <c r="G1061" s="18"/>
      <c r="H1061" s="19"/>
      <c r="J1061" s="11" t="s">
        <v>152</v>
      </c>
      <c r="K1061" s="12" t="s">
        <v>141</v>
      </c>
      <c r="L1061" s="12"/>
      <c r="M1061" s="12"/>
      <c r="N1061" s="12"/>
      <c r="O1061" s="12" t="s">
        <v>142</v>
      </c>
      <c r="P1061" s="12"/>
      <c r="Q1061" s="12"/>
      <c r="R1061" s="12"/>
      <c r="S1061" s="12" t="s">
        <v>141</v>
      </c>
      <c r="T1061" s="12"/>
      <c r="U1061" s="12"/>
      <c r="V1061" s="12"/>
      <c r="W1061" s="160"/>
    </row>
    <row r="1062" spans="1:23" ht="12.75" customHeight="1">
      <c r="A1062" s="15"/>
      <c r="B1062" s="15"/>
      <c r="C1062" s="16"/>
      <c r="D1062" s="15"/>
      <c r="E1062" s="15"/>
      <c r="F1062" s="17"/>
      <c r="G1062" s="18"/>
      <c r="H1062" s="19"/>
      <c r="J1062" s="11" t="s">
        <v>153</v>
      </c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61"/>
    </row>
    <row r="1063" spans="1:23" ht="12.75" customHeight="1">
      <c r="A1063" s="15"/>
      <c r="B1063" s="15"/>
      <c r="C1063" s="16"/>
      <c r="D1063" s="15"/>
      <c r="E1063" s="15"/>
      <c r="F1063" s="17"/>
      <c r="G1063" s="18"/>
      <c r="H1063" s="19"/>
      <c r="J1063" s="11" t="s">
        <v>152</v>
      </c>
      <c r="K1063" s="12"/>
      <c r="L1063" s="12"/>
      <c r="M1063" s="12" t="s">
        <v>142</v>
      </c>
      <c r="N1063" s="12"/>
      <c r="O1063" s="12"/>
      <c r="P1063" s="12"/>
      <c r="Q1063" s="12" t="s">
        <v>141</v>
      </c>
      <c r="R1063" s="12"/>
      <c r="S1063" s="12"/>
      <c r="T1063" s="12"/>
      <c r="U1063" s="12" t="s">
        <v>320</v>
      </c>
      <c r="V1063" s="12"/>
      <c r="W1063" s="160"/>
    </row>
    <row r="1064" spans="3:39" ht="16.5" customHeight="1">
      <c r="C1064" s="6"/>
      <c r="J1064" s="11" t="s">
        <v>153</v>
      </c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61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</row>
    <row r="1065" spans="3:39" ht="15" customHeight="1">
      <c r="C1065" s="6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</row>
    <row r="1066" spans="1:23" ht="13.5" customHeight="1">
      <c r="A1066" s="6">
        <v>40</v>
      </c>
      <c r="C1066" s="6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6">
        <v>13</v>
      </c>
    </row>
    <row r="1067" spans="3:23" ht="20.25" customHeight="1">
      <c r="C1067" s="6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</row>
    <row r="1068" ht="13.5" thickBot="1">
      <c r="C1068" s="6"/>
    </row>
    <row r="1069" spans="1:23" ht="30" customHeight="1" thickBot="1">
      <c r="A1069" s="110" t="s">
        <v>131</v>
      </c>
      <c r="B1069" s="110" t="s">
        <v>126</v>
      </c>
      <c r="C1069" s="110" t="s">
        <v>132</v>
      </c>
      <c r="D1069" s="110" t="s">
        <v>133</v>
      </c>
      <c r="E1069" s="110" t="s">
        <v>0</v>
      </c>
      <c r="F1069" s="110" t="s">
        <v>134</v>
      </c>
      <c r="G1069" s="108" t="s">
        <v>286</v>
      </c>
      <c r="H1069" s="80"/>
      <c r="J1069" s="110" t="s">
        <v>135</v>
      </c>
      <c r="K1069" s="162" t="s">
        <v>287</v>
      </c>
      <c r="L1069" s="163"/>
      <c r="M1069" s="163"/>
      <c r="N1069" s="163"/>
      <c r="O1069" s="163"/>
      <c r="P1069" s="163"/>
      <c r="Q1069" s="163"/>
      <c r="R1069" s="163"/>
      <c r="S1069" s="163"/>
      <c r="T1069" s="163"/>
      <c r="U1069" s="163"/>
      <c r="V1069" s="163"/>
      <c r="W1069" s="110" t="s">
        <v>136</v>
      </c>
    </row>
    <row r="1070" spans="1:23" ht="13.5" thickBot="1">
      <c r="A1070" s="111"/>
      <c r="B1070" s="111"/>
      <c r="C1070" s="111"/>
      <c r="D1070" s="111"/>
      <c r="E1070" s="111"/>
      <c r="F1070" s="111"/>
      <c r="G1070" s="109"/>
      <c r="H1070" s="144"/>
      <c r="J1070" s="111"/>
      <c r="K1070" s="9">
        <v>1</v>
      </c>
      <c r="L1070" s="10">
        <v>2</v>
      </c>
      <c r="M1070" s="10">
        <v>3</v>
      </c>
      <c r="N1070" s="10">
        <v>4</v>
      </c>
      <c r="O1070" s="10">
        <v>5</v>
      </c>
      <c r="P1070" s="10">
        <v>6</v>
      </c>
      <c r="Q1070" s="10">
        <v>7</v>
      </c>
      <c r="R1070" s="10">
        <v>8</v>
      </c>
      <c r="S1070" s="10">
        <v>9</v>
      </c>
      <c r="T1070" s="10">
        <v>10</v>
      </c>
      <c r="U1070" s="10">
        <v>11</v>
      </c>
      <c r="V1070" s="10">
        <v>12</v>
      </c>
      <c r="W1070" s="111"/>
    </row>
    <row r="1071" spans="1:23" ht="12.75">
      <c r="A1071" s="156">
        <v>23</v>
      </c>
      <c r="B1071" s="156">
        <v>54551</v>
      </c>
      <c r="C1071" s="157" t="s">
        <v>251</v>
      </c>
      <c r="D1071" s="156"/>
      <c r="E1071" s="156" t="s">
        <v>6</v>
      </c>
      <c r="F1071" s="88">
        <v>15</v>
      </c>
      <c r="G1071" s="93"/>
      <c r="H1071" s="122"/>
      <c r="J1071" s="11" t="s">
        <v>152</v>
      </c>
      <c r="K1071" s="12" t="s">
        <v>142</v>
      </c>
      <c r="L1071" s="12"/>
      <c r="M1071" s="12"/>
      <c r="N1071" s="12"/>
      <c r="O1071" s="12" t="s">
        <v>141</v>
      </c>
      <c r="P1071" s="12"/>
      <c r="Q1071" s="12"/>
      <c r="R1071" s="12"/>
      <c r="S1071" s="12" t="s">
        <v>141</v>
      </c>
      <c r="T1071" s="12"/>
      <c r="U1071" s="12"/>
      <c r="V1071" s="12"/>
      <c r="W1071" s="160"/>
    </row>
    <row r="1072" spans="1:23" ht="12.75">
      <c r="A1072" s="85"/>
      <c r="B1072" s="85"/>
      <c r="C1072" s="158"/>
      <c r="D1072" s="85"/>
      <c r="E1072" s="85"/>
      <c r="F1072" s="89"/>
      <c r="G1072" s="94"/>
      <c r="H1072" s="123"/>
      <c r="J1072" s="11" t="s">
        <v>153</v>
      </c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61"/>
    </row>
    <row r="1073" spans="1:23" ht="12.75">
      <c r="A1073" s="156">
        <v>24</v>
      </c>
      <c r="B1073" s="156">
        <v>54594</v>
      </c>
      <c r="C1073" s="157" t="s">
        <v>174</v>
      </c>
      <c r="D1073" s="156"/>
      <c r="E1073" s="156" t="s">
        <v>254</v>
      </c>
      <c r="F1073" s="88">
        <v>13</v>
      </c>
      <c r="G1073" s="93"/>
      <c r="H1073" s="122"/>
      <c r="J1073" s="11" t="s">
        <v>152</v>
      </c>
      <c r="K1073" s="12"/>
      <c r="L1073" s="12"/>
      <c r="M1073" s="12" t="s">
        <v>142</v>
      </c>
      <c r="N1073" s="12"/>
      <c r="O1073" s="12"/>
      <c r="P1073" s="12"/>
      <c r="Q1073" s="12" t="s">
        <v>141</v>
      </c>
      <c r="R1073" s="12"/>
      <c r="S1073" s="12"/>
      <c r="T1073" s="12"/>
      <c r="U1073" s="12" t="s">
        <v>141</v>
      </c>
      <c r="V1073" s="12"/>
      <c r="W1073" s="160"/>
    </row>
    <row r="1074" spans="1:23" ht="12.75">
      <c r="A1074" s="85"/>
      <c r="B1074" s="85"/>
      <c r="C1074" s="158"/>
      <c r="D1074" s="85"/>
      <c r="E1074" s="85"/>
      <c r="F1074" s="89"/>
      <c r="G1074" s="94"/>
      <c r="H1074" s="123"/>
      <c r="J1074" s="11" t="s">
        <v>153</v>
      </c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61"/>
    </row>
    <row r="1075" spans="1:23" ht="12.75">
      <c r="A1075" s="156">
        <v>25</v>
      </c>
      <c r="B1075" s="156">
        <v>54653</v>
      </c>
      <c r="C1075" s="157" t="s">
        <v>178</v>
      </c>
      <c r="D1075" s="156"/>
      <c r="E1075" s="156" t="s">
        <v>241</v>
      </c>
      <c r="F1075" s="88">
        <v>11</v>
      </c>
      <c r="G1075" s="93"/>
      <c r="H1075" s="122"/>
      <c r="J1075" s="11" t="s">
        <v>152</v>
      </c>
      <c r="K1075" s="12" t="s">
        <v>141</v>
      </c>
      <c r="L1075" s="12"/>
      <c r="M1075" s="12"/>
      <c r="N1075" s="12"/>
      <c r="O1075" s="12" t="s">
        <v>142</v>
      </c>
      <c r="P1075" s="12"/>
      <c r="Q1075" s="12"/>
      <c r="R1075" s="12"/>
      <c r="S1075" s="12" t="s">
        <v>141</v>
      </c>
      <c r="T1075" s="12"/>
      <c r="U1075" s="12"/>
      <c r="V1075" s="12"/>
      <c r="W1075" s="160"/>
    </row>
    <row r="1076" spans="1:23" ht="12.75">
      <c r="A1076" s="85"/>
      <c r="B1076" s="85"/>
      <c r="C1076" s="158"/>
      <c r="D1076" s="85"/>
      <c r="E1076" s="85"/>
      <c r="F1076" s="89"/>
      <c r="G1076" s="94"/>
      <c r="H1076" s="123"/>
      <c r="J1076" s="11" t="s">
        <v>153</v>
      </c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61"/>
    </row>
    <row r="1077" spans="1:23" ht="12.75">
      <c r="A1077" s="156">
        <v>26</v>
      </c>
      <c r="B1077" s="156">
        <v>54663</v>
      </c>
      <c r="C1077" s="157" t="s">
        <v>178</v>
      </c>
      <c r="D1077" s="156"/>
      <c r="E1077" s="156" t="s">
        <v>255</v>
      </c>
      <c r="F1077" s="88">
        <v>11</v>
      </c>
      <c r="G1077" s="93"/>
      <c r="H1077" s="122"/>
      <c r="J1077" s="11" t="s">
        <v>152</v>
      </c>
      <c r="K1077" s="12"/>
      <c r="L1077" s="12"/>
      <c r="M1077" s="12" t="s">
        <v>142</v>
      </c>
      <c r="N1077" s="12"/>
      <c r="O1077" s="12"/>
      <c r="P1077" s="12"/>
      <c r="Q1077" s="12" t="s">
        <v>141</v>
      </c>
      <c r="R1077" s="12"/>
      <c r="S1077" s="12"/>
      <c r="T1077" s="12"/>
      <c r="U1077" s="12" t="s">
        <v>141</v>
      </c>
      <c r="V1077" s="12"/>
      <c r="W1077" s="160"/>
    </row>
    <row r="1078" spans="1:23" ht="12.75">
      <c r="A1078" s="85"/>
      <c r="B1078" s="85"/>
      <c r="C1078" s="158"/>
      <c r="D1078" s="85"/>
      <c r="E1078" s="85"/>
      <c r="F1078" s="89"/>
      <c r="G1078" s="94"/>
      <c r="H1078" s="123"/>
      <c r="J1078" s="11" t="s">
        <v>153</v>
      </c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61"/>
    </row>
    <row r="1079" spans="1:23" ht="12.75">
      <c r="A1079" s="156">
        <v>27</v>
      </c>
      <c r="B1079" s="156">
        <v>54701</v>
      </c>
      <c r="C1079" s="157" t="s">
        <v>220</v>
      </c>
      <c r="D1079" s="156"/>
      <c r="E1079" s="156" t="s">
        <v>256</v>
      </c>
      <c r="F1079" s="88">
        <v>14</v>
      </c>
      <c r="G1079" s="93"/>
      <c r="H1079" s="122"/>
      <c r="J1079" s="11" t="s">
        <v>152</v>
      </c>
      <c r="K1079" s="12"/>
      <c r="L1079" s="12"/>
      <c r="M1079" s="12"/>
      <c r="N1079" s="12" t="s">
        <v>142</v>
      </c>
      <c r="O1079" s="12"/>
      <c r="P1079" s="12"/>
      <c r="Q1079" s="12"/>
      <c r="R1079" s="12" t="s">
        <v>141</v>
      </c>
      <c r="S1079" s="12"/>
      <c r="T1079" s="12"/>
      <c r="U1079" s="12"/>
      <c r="V1079" s="12" t="s">
        <v>141</v>
      </c>
      <c r="W1079" s="160"/>
    </row>
    <row r="1080" spans="1:23" ht="12.75">
      <c r="A1080" s="85"/>
      <c r="B1080" s="85"/>
      <c r="C1080" s="158"/>
      <c r="D1080" s="85"/>
      <c r="E1080" s="85"/>
      <c r="F1080" s="89"/>
      <c r="G1080" s="94"/>
      <c r="H1080" s="123"/>
      <c r="J1080" s="11" t="s">
        <v>153</v>
      </c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61"/>
    </row>
    <row r="1081" spans="1:23" ht="12.75">
      <c r="A1081" s="156">
        <v>28</v>
      </c>
      <c r="B1081" s="156">
        <v>54630</v>
      </c>
      <c r="C1081" s="157" t="s">
        <v>257</v>
      </c>
      <c r="D1081" s="156"/>
      <c r="E1081" s="156"/>
      <c r="F1081" s="88">
        <v>10</v>
      </c>
      <c r="G1081" s="93"/>
      <c r="H1081" s="122"/>
      <c r="J1081" s="11" t="s">
        <v>152</v>
      </c>
      <c r="K1081" s="12"/>
      <c r="L1081" s="12" t="s">
        <v>142</v>
      </c>
      <c r="M1081" s="12"/>
      <c r="N1081" s="12"/>
      <c r="O1081" s="12"/>
      <c r="P1081" s="12" t="s">
        <v>141</v>
      </c>
      <c r="Q1081" s="12"/>
      <c r="R1081" s="12"/>
      <c r="S1081" s="12"/>
      <c r="T1081" s="12" t="s">
        <v>141</v>
      </c>
      <c r="U1081" s="12"/>
      <c r="V1081" s="12"/>
      <c r="W1081" s="160"/>
    </row>
    <row r="1082" spans="1:23" ht="12.75">
      <c r="A1082" s="85"/>
      <c r="B1082" s="85"/>
      <c r="C1082" s="158"/>
      <c r="D1082" s="85"/>
      <c r="E1082" s="85"/>
      <c r="F1082" s="89"/>
      <c r="G1082" s="94"/>
      <c r="H1082" s="123"/>
      <c r="J1082" s="11" t="s">
        <v>153</v>
      </c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61"/>
    </row>
    <row r="1083" spans="1:23" ht="12.75">
      <c r="A1083" s="156">
        <v>29</v>
      </c>
      <c r="B1083" s="156">
        <v>54631</v>
      </c>
      <c r="C1083" s="157" t="s">
        <v>257</v>
      </c>
      <c r="D1083" s="156"/>
      <c r="E1083" s="156"/>
      <c r="F1083" s="88">
        <v>10</v>
      </c>
      <c r="G1083" s="93"/>
      <c r="H1083" s="122"/>
      <c r="J1083" s="11" t="s">
        <v>152</v>
      </c>
      <c r="K1083" s="12" t="s">
        <v>141</v>
      </c>
      <c r="L1083" s="12"/>
      <c r="M1083" s="12"/>
      <c r="N1083" s="12"/>
      <c r="O1083" s="12" t="s">
        <v>141</v>
      </c>
      <c r="P1083" s="12"/>
      <c r="Q1083" s="12"/>
      <c r="R1083" s="12"/>
      <c r="S1083" s="12" t="s">
        <v>142</v>
      </c>
      <c r="T1083" s="12"/>
      <c r="U1083" s="12"/>
      <c r="V1083" s="12"/>
      <c r="W1083" s="160"/>
    </row>
    <row r="1084" spans="1:23" ht="12.75">
      <c r="A1084" s="85"/>
      <c r="B1084" s="85"/>
      <c r="C1084" s="158"/>
      <c r="D1084" s="85"/>
      <c r="E1084" s="85"/>
      <c r="F1084" s="89"/>
      <c r="G1084" s="94"/>
      <c r="H1084" s="123"/>
      <c r="J1084" s="11" t="s">
        <v>153</v>
      </c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61"/>
    </row>
    <row r="1085" spans="1:23" ht="12.75">
      <c r="A1085" s="156">
        <v>30</v>
      </c>
      <c r="B1085" s="156">
        <v>54893</v>
      </c>
      <c r="C1085" s="157" t="s">
        <v>194</v>
      </c>
      <c r="D1085" s="156"/>
      <c r="E1085" s="156" t="s">
        <v>258</v>
      </c>
      <c r="F1085" s="88">
        <v>7</v>
      </c>
      <c r="G1085" s="93"/>
      <c r="H1085" s="122"/>
      <c r="J1085" s="11" t="s">
        <v>152</v>
      </c>
      <c r="K1085" s="12"/>
      <c r="L1085" s="12"/>
      <c r="M1085" s="12"/>
      <c r="N1085" s="12" t="s">
        <v>141</v>
      </c>
      <c r="O1085" s="12"/>
      <c r="P1085" s="12"/>
      <c r="Q1085" s="12"/>
      <c r="R1085" s="12" t="s">
        <v>142</v>
      </c>
      <c r="S1085" s="12"/>
      <c r="T1085" s="12"/>
      <c r="U1085" s="12"/>
      <c r="V1085" s="12" t="s">
        <v>141</v>
      </c>
      <c r="W1085" s="160"/>
    </row>
    <row r="1086" spans="1:23" ht="12.75">
      <c r="A1086" s="85"/>
      <c r="B1086" s="85"/>
      <c r="C1086" s="158"/>
      <c r="D1086" s="85"/>
      <c r="E1086" s="85"/>
      <c r="F1086" s="89"/>
      <c r="G1086" s="94"/>
      <c r="H1086" s="123"/>
      <c r="J1086" s="11" t="s">
        <v>153</v>
      </c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61"/>
    </row>
    <row r="1087" spans="1:23" ht="12.75">
      <c r="A1087" s="156">
        <v>31</v>
      </c>
      <c r="B1087" s="156">
        <v>54894</v>
      </c>
      <c r="C1087" s="157" t="s">
        <v>194</v>
      </c>
      <c r="D1087" s="156"/>
      <c r="E1087" s="156" t="s">
        <v>258</v>
      </c>
      <c r="F1087" s="88">
        <v>7</v>
      </c>
      <c r="G1087" s="93"/>
      <c r="H1087" s="122"/>
      <c r="J1087" s="11" t="s">
        <v>152</v>
      </c>
      <c r="K1087" s="12"/>
      <c r="L1087" s="12" t="s">
        <v>141</v>
      </c>
      <c r="M1087" s="12"/>
      <c r="N1087" s="12"/>
      <c r="O1087" s="12"/>
      <c r="P1087" s="12" t="s">
        <v>142</v>
      </c>
      <c r="Q1087" s="12"/>
      <c r="R1087" s="12"/>
      <c r="S1087" s="12"/>
      <c r="T1087" s="12" t="s">
        <v>141</v>
      </c>
      <c r="U1087" s="12"/>
      <c r="V1087" s="12"/>
      <c r="W1087" s="160"/>
    </row>
    <row r="1088" spans="1:23" ht="12.75">
      <c r="A1088" s="85"/>
      <c r="B1088" s="85"/>
      <c r="C1088" s="158"/>
      <c r="D1088" s="85"/>
      <c r="E1088" s="85"/>
      <c r="F1088" s="89"/>
      <c r="G1088" s="94"/>
      <c r="H1088" s="123"/>
      <c r="J1088" s="11" t="s">
        <v>153</v>
      </c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61"/>
    </row>
    <row r="1089" spans="1:23" ht="12.75">
      <c r="A1089" s="156">
        <v>32</v>
      </c>
      <c r="B1089" s="156">
        <v>54065</v>
      </c>
      <c r="C1089" s="157" t="s">
        <v>259</v>
      </c>
      <c r="D1089" s="156"/>
      <c r="E1089" s="156" t="s">
        <v>260</v>
      </c>
      <c r="F1089" s="88">
        <v>8</v>
      </c>
      <c r="G1089" s="93"/>
      <c r="H1089" s="122"/>
      <c r="J1089" s="11" t="s">
        <v>152</v>
      </c>
      <c r="K1089" s="12"/>
      <c r="L1089" s="12"/>
      <c r="M1089" s="12" t="s">
        <v>141</v>
      </c>
      <c r="N1089" s="12"/>
      <c r="O1089" s="12"/>
      <c r="P1089" s="12"/>
      <c r="Q1089" s="12" t="s">
        <v>141</v>
      </c>
      <c r="R1089" s="12"/>
      <c r="S1089" s="12"/>
      <c r="T1089" s="12"/>
      <c r="U1089" s="12" t="s">
        <v>142</v>
      </c>
      <c r="V1089" s="12"/>
      <c r="W1089" s="160"/>
    </row>
    <row r="1090" spans="1:23" ht="12.75">
      <c r="A1090" s="85"/>
      <c r="B1090" s="85"/>
      <c r="C1090" s="158"/>
      <c r="D1090" s="85"/>
      <c r="E1090" s="85"/>
      <c r="F1090" s="89"/>
      <c r="G1090" s="94"/>
      <c r="H1090" s="123"/>
      <c r="J1090" s="11" t="s">
        <v>153</v>
      </c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61"/>
    </row>
    <row r="1091" spans="1:23" ht="12.75">
      <c r="A1091" s="156">
        <v>33</v>
      </c>
      <c r="B1091" s="156">
        <v>54895</v>
      </c>
      <c r="C1091" s="157" t="s">
        <v>67</v>
      </c>
      <c r="D1091" s="156"/>
      <c r="E1091" s="156" t="s">
        <v>68</v>
      </c>
      <c r="F1091" s="88">
        <v>9</v>
      </c>
      <c r="G1091" s="93"/>
      <c r="H1091" s="122"/>
      <c r="J1091" s="11" t="s">
        <v>152</v>
      </c>
      <c r="K1091" s="12"/>
      <c r="L1091" s="12"/>
      <c r="M1091" s="12" t="s">
        <v>142</v>
      </c>
      <c r="N1091" s="12"/>
      <c r="O1091" s="12"/>
      <c r="P1091" s="12"/>
      <c r="Q1091" s="12" t="s">
        <v>141</v>
      </c>
      <c r="R1091" s="12"/>
      <c r="S1091" s="12"/>
      <c r="T1091" s="12"/>
      <c r="U1091" s="12" t="s">
        <v>141</v>
      </c>
      <c r="V1091" s="12"/>
      <c r="W1091" s="160"/>
    </row>
    <row r="1092" spans="1:23" ht="12.75">
      <c r="A1092" s="85"/>
      <c r="B1092" s="85"/>
      <c r="C1092" s="158"/>
      <c r="D1092" s="85"/>
      <c r="E1092" s="85"/>
      <c r="F1092" s="89"/>
      <c r="G1092" s="94"/>
      <c r="H1092" s="123"/>
      <c r="J1092" s="11" t="s">
        <v>153</v>
      </c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61"/>
    </row>
    <row r="1093" spans="1:23" ht="12.75">
      <c r="A1093" s="156">
        <v>34</v>
      </c>
      <c r="B1093" s="156">
        <v>54997</v>
      </c>
      <c r="C1093" s="157" t="s">
        <v>261</v>
      </c>
      <c r="D1093" s="156"/>
      <c r="E1093" s="156" t="s">
        <v>262</v>
      </c>
      <c r="F1093" s="88">
        <v>28</v>
      </c>
      <c r="G1093" s="93"/>
      <c r="H1093" s="122"/>
      <c r="J1093" s="11" t="s">
        <v>152</v>
      </c>
      <c r="K1093" s="12"/>
      <c r="L1093" s="12" t="s">
        <v>142</v>
      </c>
      <c r="M1093" s="12"/>
      <c r="N1093" s="12"/>
      <c r="O1093" s="12"/>
      <c r="P1093" s="12" t="s">
        <v>141</v>
      </c>
      <c r="Q1093" s="12"/>
      <c r="R1093" s="12"/>
      <c r="S1093" s="12" t="s">
        <v>141</v>
      </c>
      <c r="T1093" s="12"/>
      <c r="U1093" s="12"/>
      <c r="V1093" s="12"/>
      <c r="W1093" s="160"/>
    </row>
    <row r="1094" spans="1:39" ht="12.75">
      <c r="A1094" s="85"/>
      <c r="B1094" s="85"/>
      <c r="C1094" s="158"/>
      <c r="D1094" s="85"/>
      <c r="E1094" s="85"/>
      <c r="F1094" s="89"/>
      <c r="G1094" s="94"/>
      <c r="H1094" s="123"/>
      <c r="J1094" s="11" t="s">
        <v>153</v>
      </c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61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</row>
    <row r="1095" spans="1:39" ht="12.75">
      <c r="A1095" s="156">
        <v>35</v>
      </c>
      <c r="B1095" s="156">
        <v>54998</v>
      </c>
      <c r="C1095" s="157" t="s">
        <v>263</v>
      </c>
      <c r="D1095" s="156"/>
      <c r="E1095" s="156"/>
      <c r="F1095" s="88">
        <v>9</v>
      </c>
      <c r="G1095" s="93"/>
      <c r="H1095" s="122"/>
      <c r="J1095" s="11" t="s">
        <v>152</v>
      </c>
      <c r="K1095" s="12"/>
      <c r="L1095" s="12"/>
      <c r="M1095" s="12" t="s">
        <v>141</v>
      </c>
      <c r="N1095" s="12"/>
      <c r="O1095" s="12"/>
      <c r="P1095" s="12"/>
      <c r="Q1095" s="12" t="s">
        <v>142</v>
      </c>
      <c r="R1095" s="12"/>
      <c r="S1095" s="12"/>
      <c r="T1095" s="12"/>
      <c r="U1095" s="12" t="s">
        <v>141</v>
      </c>
      <c r="V1095" s="12"/>
      <c r="W1095" s="160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</row>
    <row r="1096" spans="1:39" ht="12.75">
      <c r="A1096" s="85"/>
      <c r="B1096" s="85"/>
      <c r="C1096" s="158"/>
      <c r="D1096" s="85"/>
      <c r="E1096" s="85"/>
      <c r="F1096" s="89"/>
      <c r="G1096" s="94"/>
      <c r="H1096" s="123"/>
      <c r="J1096" s="11" t="s">
        <v>153</v>
      </c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61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</row>
    <row r="1097" spans="1:39" ht="12.75">
      <c r="A1097" s="156">
        <v>36</v>
      </c>
      <c r="B1097" s="156">
        <v>54999</v>
      </c>
      <c r="C1097" s="157" t="s">
        <v>261</v>
      </c>
      <c r="D1097" s="156"/>
      <c r="E1097" s="156" t="s">
        <v>264</v>
      </c>
      <c r="F1097" s="88">
        <v>20</v>
      </c>
      <c r="G1097" s="93"/>
      <c r="H1097" s="122"/>
      <c r="J1097" s="11" t="s">
        <v>152</v>
      </c>
      <c r="K1097" s="12" t="s">
        <v>141</v>
      </c>
      <c r="L1097" s="12"/>
      <c r="M1097" s="12"/>
      <c r="N1097" s="12"/>
      <c r="O1097" s="12" t="s">
        <v>141</v>
      </c>
      <c r="P1097" s="12"/>
      <c r="Q1097" s="12"/>
      <c r="R1097" s="12"/>
      <c r="S1097" s="12" t="s">
        <v>142</v>
      </c>
      <c r="T1097" s="12"/>
      <c r="U1097" s="12"/>
      <c r="V1097" s="12"/>
      <c r="W1097" s="160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</row>
    <row r="1098" spans="1:39" ht="12.75">
      <c r="A1098" s="85"/>
      <c r="B1098" s="85"/>
      <c r="C1098" s="158"/>
      <c r="D1098" s="85"/>
      <c r="E1098" s="85"/>
      <c r="F1098" s="89"/>
      <c r="G1098" s="94"/>
      <c r="H1098" s="123"/>
      <c r="J1098" s="11" t="s">
        <v>153</v>
      </c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61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</row>
    <row r="1099" spans="1:39" ht="12.75">
      <c r="A1099" s="156">
        <v>37</v>
      </c>
      <c r="B1099" s="156">
        <v>55000</v>
      </c>
      <c r="C1099" s="157" t="s">
        <v>261</v>
      </c>
      <c r="D1099" s="156"/>
      <c r="E1099" s="156" t="s">
        <v>264</v>
      </c>
      <c r="F1099" s="88">
        <v>20</v>
      </c>
      <c r="G1099" s="93"/>
      <c r="H1099" s="122"/>
      <c r="J1099" s="11" t="s">
        <v>152</v>
      </c>
      <c r="K1099" s="12" t="s">
        <v>142</v>
      </c>
      <c r="L1099" s="12"/>
      <c r="M1099" s="12"/>
      <c r="N1099" s="12"/>
      <c r="O1099" s="12"/>
      <c r="P1099" s="12"/>
      <c r="Q1099" s="12" t="s">
        <v>141</v>
      </c>
      <c r="R1099" s="12"/>
      <c r="S1099" s="12"/>
      <c r="T1099" s="12"/>
      <c r="U1099" s="12"/>
      <c r="V1099" s="12"/>
      <c r="W1099" s="160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</row>
    <row r="1100" spans="1:39" ht="12.75">
      <c r="A1100" s="85"/>
      <c r="B1100" s="85"/>
      <c r="C1100" s="158"/>
      <c r="D1100" s="85"/>
      <c r="E1100" s="85"/>
      <c r="F1100" s="89"/>
      <c r="G1100" s="94"/>
      <c r="H1100" s="123"/>
      <c r="J1100" s="11" t="s">
        <v>153</v>
      </c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61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</row>
    <row r="1101" spans="1:39" ht="12.75">
      <c r="A1101" s="156">
        <v>38</v>
      </c>
      <c r="B1101" s="156">
        <v>55001</v>
      </c>
      <c r="C1101" s="157" t="s">
        <v>289</v>
      </c>
      <c r="D1101" s="156"/>
      <c r="E1101" s="156" t="s">
        <v>290</v>
      </c>
      <c r="F1101" s="88">
        <v>14</v>
      </c>
      <c r="G1101" s="93"/>
      <c r="H1101" s="122"/>
      <c r="J1101" s="11" t="s">
        <v>152</v>
      </c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60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</row>
    <row r="1102" spans="1:39" ht="12.75">
      <c r="A1102" s="85"/>
      <c r="B1102" s="85"/>
      <c r="C1102" s="158"/>
      <c r="D1102" s="85"/>
      <c r="E1102" s="85"/>
      <c r="F1102" s="89"/>
      <c r="G1102" s="94"/>
      <c r="H1102" s="123"/>
      <c r="J1102" s="11" t="s">
        <v>153</v>
      </c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61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</row>
    <row r="1103" spans="1:39" ht="12.75">
      <c r="A1103" s="156">
        <v>39</v>
      </c>
      <c r="B1103" s="156">
        <v>55059</v>
      </c>
      <c r="C1103" s="157" t="s">
        <v>291</v>
      </c>
      <c r="D1103" s="156"/>
      <c r="E1103" s="156" t="s">
        <v>231</v>
      </c>
      <c r="F1103" s="88">
        <v>9</v>
      </c>
      <c r="G1103" s="93"/>
      <c r="H1103" s="122"/>
      <c r="J1103" s="11" t="s">
        <v>152</v>
      </c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60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</row>
    <row r="1104" spans="1:39" ht="12.75">
      <c r="A1104" s="85"/>
      <c r="B1104" s="85"/>
      <c r="C1104" s="158"/>
      <c r="D1104" s="85"/>
      <c r="E1104" s="85"/>
      <c r="F1104" s="89"/>
      <c r="G1104" s="94"/>
      <c r="H1104" s="123"/>
      <c r="J1104" s="11" t="s">
        <v>153</v>
      </c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61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</row>
    <row r="1105" spans="1:39" ht="12.75">
      <c r="A1105" s="156">
        <v>40</v>
      </c>
      <c r="B1105" s="156">
        <v>55060</v>
      </c>
      <c r="C1105" s="157" t="s">
        <v>292</v>
      </c>
      <c r="D1105" s="156"/>
      <c r="E1105" s="156" t="s">
        <v>293</v>
      </c>
      <c r="F1105" s="88">
        <v>9</v>
      </c>
      <c r="G1105" s="93"/>
      <c r="H1105" s="122"/>
      <c r="J1105" s="11" t="s">
        <v>152</v>
      </c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60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</row>
    <row r="1106" spans="1:39" ht="12.75">
      <c r="A1106" s="85"/>
      <c r="B1106" s="85"/>
      <c r="C1106" s="158"/>
      <c r="D1106" s="85"/>
      <c r="E1106" s="85"/>
      <c r="F1106" s="89"/>
      <c r="G1106" s="94"/>
      <c r="H1106" s="123"/>
      <c r="J1106" s="11" t="s">
        <v>153</v>
      </c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61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</row>
    <row r="1107" spans="1:39" ht="12.75">
      <c r="A1107" s="156">
        <v>41</v>
      </c>
      <c r="B1107" s="156">
        <v>55093</v>
      </c>
      <c r="C1107" s="157" t="s">
        <v>261</v>
      </c>
      <c r="D1107" s="156"/>
      <c r="E1107" s="156" t="s">
        <v>294</v>
      </c>
      <c r="F1107" s="88">
        <v>9</v>
      </c>
      <c r="G1107" s="93"/>
      <c r="H1107" s="122"/>
      <c r="J1107" s="11" t="s">
        <v>152</v>
      </c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60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</row>
    <row r="1108" spans="1:39" ht="12.75">
      <c r="A1108" s="85"/>
      <c r="B1108" s="85"/>
      <c r="C1108" s="158"/>
      <c r="D1108" s="85"/>
      <c r="E1108" s="85"/>
      <c r="F1108" s="89"/>
      <c r="G1108" s="94"/>
      <c r="H1108" s="123"/>
      <c r="J1108" s="11" t="s">
        <v>153</v>
      </c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61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</row>
    <row r="1109" spans="3:39" ht="12.75">
      <c r="C1109" s="6"/>
      <c r="J1109" s="20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20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</row>
    <row r="1110" spans="3:39" ht="12.75">
      <c r="C1110" s="6"/>
      <c r="J1110" s="20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20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</row>
    <row r="1111" spans="10:39" ht="12.75">
      <c r="J1111" s="20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20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</row>
    <row r="1112" spans="10:39" ht="12.75">
      <c r="J1112" s="6" t="s">
        <v>305</v>
      </c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20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</row>
    <row r="1113" spans="10:39" ht="12.75">
      <c r="J1113" s="6" t="s">
        <v>306</v>
      </c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</row>
    <row r="1114" spans="1:39" ht="15.75">
      <c r="A1114" s="3" t="s">
        <v>312</v>
      </c>
      <c r="C1114" s="6"/>
      <c r="J1114" s="6" t="s">
        <v>307</v>
      </c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</row>
    <row r="1115" spans="3:39" ht="12.75">
      <c r="C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</row>
    <row r="1116" spans="3:39" ht="12.75">
      <c r="C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</row>
    <row r="1117" spans="3:39" ht="12.75">
      <c r="C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</row>
    <row r="1118" spans="3:39" ht="12.75">
      <c r="C1118" s="6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</row>
    <row r="1119" spans="3:39" ht="12.75">
      <c r="C1119" s="6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</row>
    <row r="1120" spans="1:23" ht="13.5" customHeight="1">
      <c r="A1120" s="6">
        <v>42</v>
      </c>
      <c r="C1120" s="6"/>
      <c r="J1120" s="20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20">
        <v>11</v>
      </c>
    </row>
    <row r="1121" spans="2:23" ht="21" customHeight="1">
      <c r="B1121" s="2" t="s">
        <v>298</v>
      </c>
      <c r="C1121" s="6"/>
      <c r="J1121" s="20"/>
      <c r="W1121" s="20"/>
    </row>
    <row r="1122" spans="3:23" ht="13.5" thickBot="1">
      <c r="C1122" s="6"/>
      <c r="J1122" s="20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20"/>
    </row>
    <row r="1123" spans="1:23" ht="30" customHeight="1" thickBot="1">
      <c r="A1123" s="110" t="s">
        <v>131</v>
      </c>
      <c r="B1123" s="110" t="s">
        <v>126</v>
      </c>
      <c r="C1123" s="110" t="s">
        <v>132</v>
      </c>
      <c r="D1123" s="110" t="s">
        <v>133</v>
      </c>
      <c r="E1123" s="110" t="s">
        <v>0</v>
      </c>
      <c r="F1123" s="110" t="s">
        <v>134</v>
      </c>
      <c r="G1123" s="108" t="s">
        <v>286</v>
      </c>
      <c r="H1123" s="80"/>
      <c r="J1123" s="110" t="s">
        <v>135</v>
      </c>
      <c r="K1123" s="162" t="s">
        <v>287</v>
      </c>
      <c r="L1123" s="163"/>
      <c r="M1123" s="163"/>
      <c r="N1123" s="163"/>
      <c r="O1123" s="163"/>
      <c r="P1123" s="163"/>
      <c r="Q1123" s="163"/>
      <c r="R1123" s="163"/>
      <c r="S1123" s="163"/>
      <c r="T1123" s="163"/>
      <c r="U1123" s="163"/>
      <c r="V1123" s="163"/>
      <c r="W1123" s="110" t="s">
        <v>136</v>
      </c>
    </row>
    <row r="1124" spans="1:23" ht="13.5" thickBot="1">
      <c r="A1124" s="111"/>
      <c r="B1124" s="111"/>
      <c r="C1124" s="111"/>
      <c r="D1124" s="111"/>
      <c r="E1124" s="111"/>
      <c r="F1124" s="111"/>
      <c r="G1124" s="109"/>
      <c r="H1124" s="144"/>
      <c r="J1124" s="111"/>
      <c r="K1124" s="9">
        <v>1</v>
      </c>
      <c r="L1124" s="10">
        <v>2</v>
      </c>
      <c r="M1124" s="10">
        <v>3</v>
      </c>
      <c r="N1124" s="10">
        <v>4</v>
      </c>
      <c r="O1124" s="10">
        <v>5</v>
      </c>
      <c r="P1124" s="10">
        <v>6</v>
      </c>
      <c r="Q1124" s="10">
        <v>7</v>
      </c>
      <c r="R1124" s="10">
        <v>8</v>
      </c>
      <c r="S1124" s="10">
        <v>9</v>
      </c>
      <c r="T1124" s="10">
        <v>10</v>
      </c>
      <c r="U1124" s="10">
        <v>11</v>
      </c>
      <c r="V1124" s="10">
        <v>12</v>
      </c>
      <c r="W1124" s="111"/>
    </row>
    <row r="1125" spans="1:23" ht="12.75">
      <c r="A1125" s="156">
        <v>1</v>
      </c>
      <c r="B1125" s="156">
        <v>5405</v>
      </c>
      <c r="C1125" s="157" t="s">
        <v>38</v>
      </c>
      <c r="D1125" s="156"/>
      <c r="E1125" s="156" t="s">
        <v>39</v>
      </c>
      <c r="F1125" s="88">
        <v>9</v>
      </c>
      <c r="G1125" s="93"/>
      <c r="H1125" s="122"/>
      <c r="J1125" s="11" t="s">
        <v>152</v>
      </c>
      <c r="K1125" s="12" t="s">
        <v>141</v>
      </c>
      <c r="L1125" s="12"/>
      <c r="M1125" s="12"/>
      <c r="N1125" s="12"/>
      <c r="O1125" s="12" t="s">
        <v>142</v>
      </c>
      <c r="P1125" s="12"/>
      <c r="Q1125" s="12"/>
      <c r="R1125" s="12"/>
      <c r="S1125" s="12" t="s">
        <v>141</v>
      </c>
      <c r="T1125" s="12"/>
      <c r="U1125" s="12"/>
      <c r="V1125" s="12"/>
      <c r="W1125" s="160"/>
    </row>
    <row r="1126" spans="1:23" ht="12.75">
      <c r="A1126" s="85"/>
      <c r="B1126" s="85"/>
      <c r="C1126" s="158"/>
      <c r="D1126" s="85"/>
      <c r="E1126" s="85"/>
      <c r="F1126" s="89"/>
      <c r="G1126" s="94"/>
      <c r="H1126" s="123"/>
      <c r="J1126" s="11" t="s">
        <v>153</v>
      </c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61"/>
    </row>
    <row r="1127" spans="1:23" ht="12.75">
      <c r="A1127" s="156">
        <v>2</v>
      </c>
      <c r="B1127" s="156">
        <v>52965</v>
      </c>
      <c r="C1127" s="157" t="s">
        <v>265</v>
      </c>
      <c r="D1127" s="156"/>
      <c r="E1127" s="156" t="s">
        <v>37</v>
      </c>
      <c r="F1127" s="88">
        <v>9</v>
      </c>
      <c r="G1127" s="143"/>
      <c r="H1127" s="164"/>
      <c r="J1127" s="11" t="s">
        <v>152</v>
      </c>
      <c r="K1127" s="12"/>
      <c r="L1127" s="12" t="s">
        <v>142</v>
      </c>
      <c r="M1127" s="12"/>
      <c r="N1127" s="12"/>
      <c r="O1127" s="12"/>
      <c r="P1127" s="12" t="s">
        <v>141</v>
      </c>
      <c r="Q1127" s="12"/>
      <c r="R1127" s="12"/>
      <c r="S1127" s="12"/>
      <c r="T1127" s="12" t="s">
        <v>142</v>
      </c>
      <c r="V1127" s="12"/>
      <c r="W1127" s="160"/>
    </row>
    <row r="1128" spans="1:23" ht="12.75">
      <c r="A1128" s="85"/>
      <c r="B1128" s="85"/>
      <c r="C1128" s="158"/>
      <c r="D1128" s="85"/>
      <c r="E1128" s="85"/>
      <c r="F1128" s="89"/>
      <c r="G1128" s="94"/>
      <c r="H1128" s="123"/>
      <c r="J1128" s="11" t="s">
        <v>153</v>
      </c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61"/>
    </row>
    <row r="1129" spans="1:23" ht="12.75">
      <c r="A1129" s="156">
        <v>3</v>
      </c>
      <c r="B1129" s="156">
        <v>54302</v>
      </c>
      <c r="C1129" s="157" t="s">
        <v>251</v>
      </c>
      <c r="D1129" s="156"/>
      <c r="E1129" s="156" t="s">
        <v>266</v>
      </c>
      <c r="F1129" s="88">
        <v>24</v>
      </c>
      <c r="G1129" s="93"/>
      <c r="H1129" s="122"/>
      <c r="J1129" s="11" t="s">
        <v>152</v>
      </c>
      <c r="K1129" s="12"/>
      <c r="L1129" s="12"/>
      <c r="M1129" s="12" t="s">
        <v>141</v>
      </c>
      <c r="N1129" s="12"/>
      <c r="O1129" s="12"/>
      <c r="P1129" s="12"/>
      <c r="Q1129" s="12" t="s">
        <v>142</v>
      </c>
      <c r="R1129" s="12"/>
      <c r="S1129" s="12"/>
      <c r="T1129" s="12"/>
      <c r="U1129" s="12" t="s">
        <v>141</v>
      </c>
      <c r="W1129" s="160"/>
    </row>
    <row r="1130" spans="1:23" ht="12.75">
      <c r="A1130" s="85"/>
      <c r="B1130" s="85"/>
      <c r="C1130" s="158"/>
      <c r="D1130" s="85"/>
      <c r="E1130" s="85"/>
      <c r="F1130" s="89"/>
      <c r="G1130" s="94"/>
      <c r="H1130" s="123"/>
      <c r="J1130" s="11" t="s">
        <v>153</v>
      </c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61"/>
    </row>
    <row r="1131" spans="1:23" ht="12.75">
      <c r="A1131" s="156">
        <v>4</v>
      </c>
      <c r="B1131" s="156">
        <v>54394</v>
      </c>
      <c r="C1131" s="157" t="s">
        <v>267</v>
      </c>
      <c r="D1131" s="156"/>
      <c r="E1131" s="156" t="s">
        <v>2</v>
      </c>
      <c r="F1131" s="88">
        <v>3</v>
      </c>
      <c r="G1131" s="93"/>
      <c r="H1131" s="122"/>
      <c r="J1131" s="11" t="s">
        <v>152</v>
      </c>
      <c r="K1131" s="12" t="s">
        <v>142</v>
      </c>
      <c r="L1131" s="12"/>
      <c r="M1131" s="12"/>
      <c r="N1131" s="12"/>
      <c r="O1131" s="12" t="s">
        <v>141</v>
      </c>
      <c r="P1131" s="12"/>
      <c r="Q1131" s="12"/>
      <c r="R1131" s="12"/>
      <c r="S1131" s="12" t="s">
        <v>142</v>
      </c>
      <c r="T1131" s="12"/>
      <c r="U1131" s="12"/>
      <c r="V1131" s="12"/>
      <c r="W1131" s="160"/>
    </row>
    <row r="1132" spans="1:23" ht="12.75">
      <c r="A1132" s="85"/>
      <c r="B1132" s="85"/>
      <c r="C1132" s="158"/>
      <c r="D1132" s="85"/>
      <c r="E1132" s="85"/>
      <c r="F1132" s="89"/>
      <c r="G1132" s="143"/>
      <c r="H1132" s="164"/>
      <c r="J1132" s="11" t="s">
        <v>153</v>
      </c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61"/>
    </row>
    <row r="1133" spans="1:23" ht="12.75">
      <c r="A1133" s="156">
        <v>5</v>
      </c>
      <c r="B1133" s="156">
        <v>54504</v>
      </c>
      <c r="C1133" s="157" t="s">
        <v>8</v>
      </c>
      <c r="D1133" s="156"/>
      <c r="E1133" s="156" t="s">
        <v>9</v>
      </c>
      <c r="F1133" s="88">
        <v>25</v>
      </c>
      <c r="G1133" s="93"/>
      <c r="H1133" s="122"/>
      <c r="J1133" s="11" t="s">
        <v>152</v>
      </c>
      <c r="K1133" s="12"/>
      <c r="M1133" s="11"/>
      <c r="N1133" s="12" t="s">
        <v>141</v>
      </c>
      <c r="O1133" s="12"/>
      <c r="P1133" s="12"/>
      <c r="Q1133" s="12"/>
      <c r="R1133" s="12" t="s">
        <v>142</v>
      </c>
      <c r="S1133" s="12"/>
      <c r="T1133" s="12"/>
      <c r="U1133" s="12"/>
      <c r="V1133" s="12" t="s">
        <v>141</v>
      </c>
      <c r="W1133" s="160"/>
    </row>
    <row r="1134" spans="1:23" ht="12.75">
      <c r="A1134" s="85"/>
      <c r="B1134" s="85"/>
      <c r="C1134" s="158"/>
      <c r="D1134" s="85"/>
      <c r="E1134" s="85"/>
      <c r="F1134" s="89"/>
      <c r="G1134" s="94"/>
      <c r="H1134" s="123"/>
      <c r="J1134" s="11" t="s">
        <v>153</v>
      </c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61"/>
    </row>
    <row r="1135" spans="1:23" ht="12.75">
      <c r="A1135" s="156">
        <v>6</v>
      </c>
      <c r="B1135" s="156">
        <v>55152</v>
      </c>
      <c r="C1135" s="157" t="s">
        <v>268</v>
      </c>
      <c r="D1135" s="156"/>
      <c r="E1135" s="156" t="s">
        <v>297</v>
      </c>
      <c r="F1135" s="88">
        <v>20</v>
      </c>
      <c r="G1135" s="143"/>
      <c r="H1135" s="164"/>
      <c r="J1135" s="11" t="s">
        <v>152</v>
      </c>
      <c r="K1135" s="12" t="s">
        <v>141</v>
      </c>
      <c r="L1135" s="12"/>
      <c r="M1135" s="12"/>
      <c r="N1135" s="12"/>
      <c r="O1135" s="12" t="s">
        <v>142</v>
      </c>
      <c r="P1135" s="12"/>
      <c r="Q1135" s="12"/>
      <c r="R1135" s="12"/>
      <c r="S1135" s="12" t="s">
        <v>141</v>
      </c>
      <c r="T1135" s="12"/>
      <c r="U1135" s="12"/>
      <c r="V1135" s="12"/>
      <c r="W1135" s="160"/>
    </row>
    <row r="1136" spans="1:23" ht="12.75">
      <c r="A1136" s="85"/>
      <c r="B1136" s="85"/>
      <c r="C1136" s="158"/>
      <c r="D1136" s="85"/>
      <c r="E1136" s="85"/>
      <c r="F1136" s="89"/>
      <c r="G1136" s="94"/>
      <c r="H1136" s="123"/>
      <c r="J1136" s="11" t="s">
        <v>153</v>
      </c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61"/>
    </row>
    <row r="1137" spans="1:23" ht="12.75">
      <c r="A1137" s="156">
        <v>7</v>
      </c>
      <c r="B1137" s="156">
        <v>55157</v>
      </c>
      <c r="C1137" s="157" t="s">
        <v>269</v>
      </c>
      <c r="D1137" s="156"/>
      <c r="E1137" s="156"/>
      <c r="F1137" s="88">
        <v>5</v>
      </c>
      <c r="G1137" s="93"/>
      <c r="H1137" s="122"/>
      <c r="J1137" s="11" t="s">
        <v>152</v>
      </c>
      <c r="K1137" s="12"/>
      <c r="L1137" s="12"/>
      <c r="M1137" s="12" t="s">
        <v>320</v>
      </c>
      <c r="N1137" s="12"/>
      <c r="O1137" s="12"/>
      <c r="P1137" s="12"/>
      <c r="Q1137" s="12" t="s">
        <v>141</v>
      </c>
      <c r="R1137" s="12"/>
      <c r="S1137" s="12"/>
      <c r="T1137" s="12"/>
      <c r="U1137" s="12" t="s">
        <v>142</v>
      </c>
      <c r="V1137" s="12"/>
      <c r="W1137" s="160"/>
    </row>
    <row r="1138" spans="1:23" ht="12.75">
      <c r="A1138" s="85"/>
      <c r="B1138" s="85"/>
      <c r="C1138" s="158"/>
      <c r="D1138" s="85"/>
      <c r="E1138" s="85"/>
      <c r="F1138" s="89"/>
      <c r="G1138" s="94"/>
      <c r="H1138" s="123"/>
      <c r="J1138" s="11" t="s">
        <v>153</v>
      </c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61"/>
    </row>
    <row r="1139" spans="1:23" ht="12.75">
      <c r="A1139" s="156">
        <v>8</v>
      </c>
      <c r="B1139" s="156">
        <v>55171</v>
      </c>
      <c r="C1139" s="157" t="s">
        <v>269</v>
      </c>
      <c r="D1139" s="156"/>
      <c r="E1139" s="156"/>
      <c r="F1139" s="88">
        <v>5</v>
      </c>
      <c r="G1139" s="93"/>
      <c r="H1139" s="122"/>
      <c r="J1139" s="11" t="s">
        <v>152</v>
      </c>
      <c r="K1139" s="12"/>
      <c r="L1139" s="12"/>
      <c r="M1139" s="12"/>
      <c r="N1139" s="12" t="s">
        <v>142</v>
      </c>
      <c r="O1139" s="12"/>
      <c r="P1139" s="12"/>
      <c r="Q1139" s="12"/>
      <c r="R1139" s="12" t="s">
        <v>141</v>
      </c>
      <c r="S1139" s="12"/>
      <c r="T1139" s="12"/>
      <c r="U1139" s="12"/>
      <c r="V1139" s="12" t="s">
        <v>142</v>
      </c>
      <c r="W1139" s="160"/>
    </row>
    <row r="1140" spans="1:23" ht="12.75">
      <c r="A1140" s="85"/>
      <c r="B1140" s="85"/>
      <c r="C1140" s="158"/>
      <c r="D1140" s="85"/>
      <c r="E1140" s="85"/>
      <c r="F1140" s="89"/>
      <c r="G1140" s="94"/>
      <c r="H1140" s="123"/>
      <c r="J1140" s="11" t="s">
        <v>153</v>
      </c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61"/>
    </row>
    <row r="1141" spans="1:23" ht="12.75">
      <c r="A1141" s="156">
        <v>9</v>
      </c>
      <c r="B1141" s="156">
        <v>55065</v>
      </c>
      <c r="C1141" s="157" t="s">
        <v>270</v>
      </c>
      <c r="D1141" s="156"/>
      <c r="E1141" s="156"/>
      <c r="F1141" s="88">
        <v>12</v>
      </c>
      <c r="G1141" s="93"/>
      <c r="H1141" s="122"/>
      <c r="J1141" s="11" t="s">
        <v>152</v>
      </c>
      <c r="K1141" s="12"/>
      <c r="L1141" s="12"/>
      <c r="M1141" s="12" t="s">
        <v>142</v>
      </c>
      <c r="N1141" s="12"/>
      <c r="O1141" s="12"/>
      <c r="P1141" s="12"/>
      <c r="Q1141" s="12" t="s">
        <v>141</v>
      </c>
      <c r="R1141" s="12"/>
      <c r="S1141" s="12"/>
      <c r="T1141" s="12"/>
      <c r="U1141" s="12" t="s">
        <v>141</v>
      </c>
      <c r="V1141" s="12"/>
      <c r="W1141" s="160"/>
    </row>
    <row r="1142" spans="1:23" ht="12.75">
      <c r="A1142" s="85"/>
      <c r="B1142" s="85"/>
      <c r="C1142" s="158"/>
      <c r="D1142" s="85"/>
      <c r="E1142" s="85"/>
      <c r="F1142" s="89"/>
      <c r="G1142" s="94"/>
      <c r="H1142" s="123"/>
      <c r="J1142" s="11" t="s">
        <v>153</v>
      </c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61"/>
    </row>
    <row r="1143" spans="1:23" ht="12.75">
      <c r="A1143" s="156">
        <v>10</v>
      </c>
      <c r="B1143" s="156">
        <v>53554</v>
      </c>
      <c r="C1143" s="157" t="s">
        <v>271</v>
      </c>
      <c r="D1143" s="156"/>
      <c r="E1143" s="156"/>
      <c r="F1143" s="88">
        <v>22</v>
      </c>
      <c r="G1143" s="93" t="s">
        <v>140</v>
      </c>
      <c r="H1143" s="122">
        <v>2001</v>
      </c>
      <c r="J1143" s="11" t="s">
        <v>152</v>
      </c>
      <c r="K1143" s="12"/>
      <c r="L1143" s="12" t="s">
        <v>141</v>
      </c>
      <c r="M1143" s="12"/>
      <c r="N1143" s="12"/>
      <c r="O1143" s="12"/>
      <c r="P1143" s="12" t="s">
        <v>142</v>
      </c>
      <c r="Q1143" s="12"/>
      <c r="R1143" s="12"/>
      <c r="S1143" s="12"/>
      <c r="T1143" s="12" t="s">
        <v>141</v>
      </c>
      <c r="U1143" s="12"/>
      <c r="V1143" s="12"/>
      <c r="W1143" s="160"/>
    </row>
    <row r="1144" spans="1:23" ht="12.75">
      <c r="A1144" s="85"/>
      <c r="B1144" s="85"/>
      <c r="C1144" s="158"/>
      <c r="D1144" s="85"/>
      <c r="E1144" s="85"/>
      <c r="F1144" s="89"/>
      <c r="G1144" s="94"/>
      <c r="H1144" s="123"/>
      <c r="J1144" s="11" t="s">
        <v>153</v>
      </c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61"/>
    </row>
    <row r="1145" spans="1:23" ht="12.75">
      <c r="A1145" s="156">
        <v>11</v>
      </c>
      <c r="B1145" s="156">
        <v>55269</v>
      </c>
      <c r="C1145" s="157" t="s">
        <v>273</v>
      </c>
      <c r="D1145" s="156"/>
      <c r="E1145" s="156" t="s">
        <v>272</v>
      </c>
      <c r="F1145" s="88">
        <v>15</v>
      </c>
      <c r="G1145" s="93"/>
      <c r="H1145" s="122"/>
      <c r="J1145" s="11" t="s">
        <v>152</v>
      </c>
      <c r="K1145" s="12"/>
      <c r="L1145" s="12"/>
      <c r="M1145" s="12" t="s">
        <v>141</v>
      </c>
      <c r="N1145" s="12"/>
      <c r="O1145" s="12"/>
      <c r="P1145" s="12"/>
      <c r="Q1145" s="12" t="s">
        <v>142</v>
      </c>
      <c r="R1145" s="12"/>
      <c r="S1145" s="12"/>
      <c r="T1145" s="12"/>
      <c r="U1145" s="12" t="s">
        <v>141</v>
      </c>
      <c r="V1145" s="12"/>
      <c r="W1145" s="160"/>
    </row>
    <row r="1146" spans="1:23" ht="12.75">
      <c r="A1146" s="85"/>
      <c r="B1146" s="85"/>
      <c r="C1146" s="158"/>
      <c r="D1146" s="85"/>
      <c r="E1146" s="85"/>
      <c r="F1146" s="89"/>
      <c r="G1146" s="94"/>
      <c r="H1146" s="123"/>
      <c r="J1146" s="11" t="s">
        <v>153</v>
      </c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61"/>
    </row>
    <row r="1147" spans="1:23" ht="12.75">
      <c r="A1147" s="156">
        <v>12</v>
      </c>
      <c r="B1147" s="156">
        <v>55268</v>
      </c>
      <c r="C1147" s="157" t="s">
        <v>274</v>
      </c>
      <c r="D1147" s="156"/>
      <c r="E1147" s="156"/>
      <c r="F1147" s="88">
        <v>3</v>
      </c>
      <c r="G1147" s="93"/>
      <c r="H1147" s="122"/>
      <c r="J1147" s="11" t="s">
        <v>152</v>
      </c>
      <c r="K1147" s="12"/>
      <c r="L1147" s="12"/>
      <c r="M1147" s="12"/>
      <c r="N1147" s="12" t="s">
        <v>141</v>
      </c>
      <c r="O1147" s="12"/>
      <c r="P1147" s="12"/>
      <c r="Q1147" s="12"/>
      <c r="R1147" s="12" t="s">
        <v>142</v>
      </c>
      <c r="S1147" s="12"/>
      <c r="T1147" s="12"/>
      <c r="U1147" s="12"/>
      <c r="V1147" s="12" t="s">
        <v>141</v>
      </c>
      <c r="W1147" s="160"/>
    </row>
    <row r="1148" spans="1:23" ht="12.75">
      <c r="A1148" s="85"/>
      <c r="B1148" s="85"/>
      <c r="C1148" s="158"/>
      <c r="D1148" s="85"/>
      <c r="E1148" s="85"/>
      <c r="F1148" s="89"/>
      <c r="G1148" s="94"/>
      <c r="H1148" s="123"/>
      <c r="J1148" s="11" t="s">
        <v>153</v>
      </c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61"/>
    </row>
    <row r="1149" spans="1:23" ht="12.75">
      <c r="A1149" s="156">
        <v>13</v>
      </c>
      <c r="B1149" s="156"/>
      <c r="C1149" s="157"/>
      <c r="D1149" s="156"/>
      <c r="E1149" s="156"/>
      <c r="F1149" s="88"/>
      <c r="G1149" s="93"/>
      <c r="H1149" s="122"/>
      <c r="J1149" s="11" t="s">
        <v>152</v>
      </c>
      <c r="K1149" s="12"/>
      <c r="L1149" s="12" t="s">
        <v>141</v>
      </c>
      <c r="M1149" s="12"/>
      <c r="N1149" s="12"/>
      <c r="O1149" s="12"/>
      <c r="P1149" s="12" t="s">
        <v>141</v>
      </c>
      <c r="Q1149" s="12"/>
      <c r="R1149" s="12"/>
      <c r="S1149" s="12"/>
      <c r="T1149" s="12" t="s">
        <v>142</v>
      </c>
      <c r="U1149" s="12"/>
      <c r="V1149" s="12"/>
      <c r="W1149" s="160"/>
    </row>
    <row r="1150" spans="1:23" ht="12.75">
      <c r="A1150" s="85"/>
      <c r="B1150" s="85"/>
      <c r="C1150" s="158"/>
      <c r="D1150" s="85"/>
      <c r="E1150" s="85"/>
      <c r="F1150" s="89"/>
      <c r="G1150" s="94"/>
      <c r="H1150" s="123"/>
      <c r="J1150" s="11" t="s">
        <v>153</v>
      </c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61"/>
    </row>
    <row r="1151" spans="1:23" ht="12.75">
      <c r="A1151" s="156">
        <v>14</v>
      </c>
      <c r="B1151" s="156"/>
      <c r="C1151" s="157"/>
      <c r="D1151" s="156"/>
      <c r="E1151" s="156"/>
      <c r="F1151" s="88"/>
      <c r="G1151" s="93"/>
      <c r="H1151" s="122"/>
      <c r="J1151" s="11" t="s">
        <v>152</v>
      </c>
      <c r="K1151" s="12"/>
      <c r="L1151" s="12"/>
      <c r="M1151" s="12" t="s">
        <v>141</v>
      </c>
      <c r="N1151" s="12"/>
      <c r="O1151" s="12"/>
      <c r="P1151" s="12"/>
      <c r="Q1151" s="12" t="s">
        <v>141</v>
      </c>
      <c r="R1151" s="12"/>
      <c r="S1151" s="12"/>
      <c r="T1151" s="12"/>
      <c r="U1151" s="12" t="s">
        <v>142</v>
      </c>
      <c r="V1151" s="12"/>
      <c r="W1151" s="160"/>
    </row>
    <row r="1152" spans="1:23" ht="12.75">
      <c r="A1152" s="85"/>
      <c r="B1152" s="85"/>
      <c r="C1152" s="158"/>
      <c r="D1152" s="85"/>
      <c r="E1152" s="85"/>
      <c r="F1152" s="89"/>
      <c r="G1152" s="94"/>
      <c r="H1152" s="123"/>
      <c r="J1152" s="11" t="s">
        <v>153</v>
      </c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61"/>
    </row>
    <row r="1153" spans="1:23" ht="12.75">
      <c r="A1153" s="156">
        <v>15</v>
      </c>
      <c r="B1153" s="156"/>
      <c r="C1153" s="157"/>
      <c r="D1153" s="156"/>
      <c r="E1153" s="156"/>
      <c r="F1153" s="88"/>
      <c r="G1153" s="93"/>
      <c r="H1153" s="122"/>
      <c r="J1153" s="11" t="s">
        <v>152</v>
      </c>
      <c r="K1153" s="12" t="s">
        <v>142</v>
      </c>
      <c r="L1153" s="12"/>
      <c r="M1153" s="12"/>
      <c r="N1153" s="12"/>
      <c r="O1153" s="12" t="s">
        <v>141</v>
      </c>
      <c r="P1153" s="12"/>
      <c r="Q1153" s="12"/>
      <c r="R1153" s="12"/>
      <c r="S1153" s="12" t="s">
        <v>141</v>
      </c>
      <c r="T1153" s="12"/>
      <c r="U1153" s="12"/>
      <c r="V1153" s="12"/>
      <c r="W1153" s="160"/>
    </row>
    <row r="1154" spans="1:23" ht="12.75">
      <c r="A1154" s="85"/>
      <c r="B1154" s="85"/>
      <c r="C1154" s="158"/>
      <c r="D1154" s="85"/>
      <c r="E1154" s="85"/>
      <c r="F1154" s="89"/>
      <c r="G1154" s="94"/>
      <c r="H1154" s="123"/>
      <c r="J1154" s="11" t="s">
        <v>153</v>
      </c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61"/>
    </row>
    <row r="1155" spans="3:23" ht="12.75">
      <c r="C1155" s="6"/>
      <c r="J1155" s="11" t="s">
        <v>152</v>
      </c>
      <c r="K1155" s="12"/>
      <c r="L1155" s="12" t="s">
        <v>141</v>
      </c>
      <c r="M1155" s="12"/>
      <c r="N1155" s="12"/>
      <c r="O1155" s="12"/>
      <c r="P1155" s="12" t="s">
        <v>141</v>
      </c>
      <c r="Q1155" s="12"/>
      <c r="R1155" s="12"/>
      <c r="S1155" s="12"/>
      <c r="T1155" s="12" t="s">
        <v>142</v>
      </c>
      <c r="U1155" s="12"/>
      <c r="V1155" s="12"/>
      <c r="W1155" s="160"/>
    </row>
    <row r="1156" spans="3:23" ht="12.75">
      <c r="C1156" s="6"/>
      <c r="J1156" s="11" t="s">
        <v>153</v>
      </c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61"/>
    </row>
    <row r="1157" spans="3:23" ht="12.75">
      <c r="C1157" s="6"/>
      <c r="J1157" s="11" t="s">
        <v>152</v>
      </c>
      <c r="K1157" s="12"/>
      <c r="L1157" s="12"/>
      <c r="M1157" s="12"/>
      <c r="N1157" s="12" t="s">
        <v>141</v>
      </c>
      <c r="O1157" s="12"/>
      <c r="P1157" s="12"/>
      <c r="Q1157" s="12"/>
      <c r="R1157" s="12" t="s">
        <v>141</v>
      </c>
      <c r="S1157" s="12"/>
      <c r="T1157" s="12"/>
      <c r="U1157" s="12"/>
      <c r="V1157" s="12" t="s">
        <v>142</v>
      </c>
      <c r="W1157" s="160"/>
    </row>
    <row r="1158" spans="3:23" ht="12.75">
      <c r="C1158" s="6"/>
      <c r="J1158" s="11" t="s">
        <v>153</v>
      </c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61"/>
    </row>
    <row r="1159" spans="3:23" ht="12.75">
      <c r="C1159" s="6"/>
      <c r="J1159" s="11" t="s">
        <v>152</v>
      </c>
      <c r="K1159" s="12"/>
      <c r="L1159" s="12" t="s">
        <v>142</v>
      </c>
      <c r="M1159" s="12"/>
      <c r="N1159" s="12"/>
      <c r="O1159" s="12"/>
      <c r="P1159" s="12" t="s">
        <v>141</v>
      </c>
      <c r="Q1159" s="12"/>
      <c r="R1159" s="12"/>
      <c r="S1159" s="12"/>
      <c r="T1159" s="12" t="s">
        <v>141</v>
      </c>
      <c r="U1159" s="12"/>
      <c r="V1159" s="12"/>
      <c r="W1159" s="160"/>
    </row>
    <row r="1160" spans="1:23" ht="15.75">
      <c r="A1160" s="3" t="s">
        <v>313</v>
      </c>
      <c r="C1160" s="6"/>
      <c r="J1160" s="11" t="s">
        <v>153</v>
      </c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61"/>
    </row>
    <row r="1161" spans="1:23" ht="15.75">
      <c r="A1161" s="3"/>
      <c r="C1161" s="6"/>
      <c r="J1161" s="11" t="s">
        <v>152</v>
      </c>
      <c r="K1161" s="12"/>
      <c r="L1161" s="12"/>
      <c r="M1161" s="12"/>
      <c r="N1161" s="12"/>
      <c r="O1161" s="12"/>
      <c r="P1161" s="12" t="s">
        <v>142</v>
      </c>
      <c r="Q1161" s="12"/>
      <c r="R1161" s="12"/>
      <c r="S1161" s="12"/>
      <c r="T1161" s="12"/>
      <c r="U1161" s="12"/>
      <c r="V1161" s="12" t="s">
        <v>141</v>
      </c>
      <c r="W1161" s="160"/>
    </row>
    <row r="1162" spans="1:23" ht="15.75">
      <c r="A1162" s="3" t="s">
        <v>395</v>
      </c>
      <c r="C1162" s="6"/>
      <c r="J1162" s="11" t="s">
        <v>153</v>
      </c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61"/>
    </row>
    <row r="1163" spans="3:23" ht="12.75">
      <c r="C1163" s="6"/>
      <c r="J1163" s="11" t="s">
        <v>152</v>
      </c>
      <c r="K1163" s="12"/>
      <c r="L1163" s="12"/>
      <c r="M1163" s="12"/>
      <c r="N1163" s="12" t="s">
        <v>141</v>
      </c>
      <c r="O1163" s="12"/>
      <c r="P1163" s="12"/>
      <c r="Q1163" s="12"/>
      <c r="R1163" s="12"/>
      <c r="S1163" s="12"/>
      <c r="T1163" s="12" t="s">
        <v>142</v>
      </c>
      <c r="U1163" s="12"/>
      <c r="V1163" s="12"/>
      <c r="W1163" s="160"/>
    </row>
    <row r="1164" spans="3:23" ht="12.75">
      <c r="C1164" s="6"/>
      <c r="J1164" s="11" t="s">
        <v>153</v>
      </c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61"/>
    </row>
    <row r="1165" spans="3:23" ht="12.75">
      <c r="C1165" s="6"/>
      <c r="J1165" s="11" t="s">
        <v>152</v>
      </c>
      <c r="K1165" s="12"/>
      <c r="L1165" s="12"/>
      <c r="M1165" s="12"/>
      <c r="N1165" s="12"/>
      <c r="O1165" s="12" t="s">
        <v>142</v>
      </c>
      <c r="P1165" s="12"/>
      <c r="Q1165" s="12"/>
      <c r="R1165" s="12"/>
      <c r="S1165" s="12"/>
      <c r="T1165" s="12"/>
      <c r="U1165" s="12" t="s">
        <v>141</v>
      </c>
      <c r="V1165" s="12"/>
      <c r="W1165" s="160"/>
    </row>
    <row r="1166" spans="3:23" ht="12.75">
      <c r="C1166" s="6"/>
      <c r="J1166" s="11" t="s">
        <v>153</v>
      </c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61"/>
    </row>
    <row r="1167" spans="3:23" ht="12.75">
      <c r="C1167" s="6"/>
      <c r="J1167" s="11" t="s">
        <v>152</v>
      </c>
      <c r="K1167" s="12"/>
      <c r="L1167" s="12"/>
      <c r="M1167" s="12"/>
      <c r="N1167" s="12"/>
      <c r="O1167" s="12"/>
      <c r="P1167" s="12" t="s">
        <v>142</v>
      </c>
      <c r="Q1167" s="12"/>
      <c r="R1167" s="12"/>
      <c r="S1167" s="12"/>
      <c r="T1167" s="12"/>
      <c r="U1167" s="12"/>
      <c r="V1167" s="12" t="s">
        <v>141</v>
      </c>
      <c r="W1167" s="160"/>
    </row>
    <row r="1168" spans="3:23" ht="12.75">
      <c r="C1168" s="6"/>
      <c r="J1168" s="11" t="s">
        <v>153</v>
      </c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61"/>
    </row>
    <row r="1169" spans="3:23" ht="12.75">
      <c r="C1169" s="6"/>
      <c r="J1169" s="11" t="s">
        <v>152</v>
      </c>
      <c r="K1169" s="12"/>
      <c r="L1169" s="12"/>
      <c r="M1169" s="12"/>
      <c r="N1169" s="12" t="s">
        <v>142</v>
      </c>
      <c r="O1169" s="12"/>
      <c r="P1169" s="12"/>
      <c r="Q1169" s="12"/>
      <c r="R1169" s="12"/>
      <c r="S1169" s="12"/>
      <c r="T1169" s="12"/>
      <c r="U1169" s="12" t="s">
        <v>141</v>
      </c>
      <c r="V1169" s="12"/>
      <c r="W1169" s="160"/>
    </row>
    <row r="1170" spans="3:23" ht="12.75">
      <c r="C1170" s="6"/>
      <c r="J1170" s="11" t="s">
        <v>153</v>
      </c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61"/>
    </row>
    <row r="1171" spans="3:23" ht="12.75">
      <c r="C1171" s="6"/>
      <c r="J1171" s="11" t="s">
        <v>152</v>
      </c>
      <c r="K1171" s="12"/>
      <c r="L1171" s="12"/>
      <c r="M1171" s="12"/>
      <c r="N1171" s="12"/>
      <c r="O1171" s="12" t="s">
        <v>141</v>
      </c>
      <c r="P1171" s="12"/>
      <c r="Q1171" s="12"/>
      <c r="R1171" s="12"/>
      <c r="S1171" s="12"/>
      <c r="T1171" s="12"/>
      <c r="U1171" s="12" t="s">
        <v>141</v>
      </c>
      <c r="V1171" s="12"/>
      <c r="W1171" s="160"/>
    </row>
    <row r="1172" spans="3:23" ht="12.75">
      <c r="C1172" s="6"/>
      <c r="J1172" s="11" t="s">
        <v>153</v>
      </c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61"/>
    </row>
    <row r="1173" spans="1:23" ht="12.75">
      <c r="A1173" s="6">
        <v>44</v>
      </c>
      <c r="C1173" s="6"/>
      <c r="W1173" s="6">
        <v>9</v>
      </c>
    </row>
    <row r="1174" spans="2:3" ht="21" customHeight="1">
      <c r="B1174" s="2" t="s">
        <v>301</v>
      </c>
      <c r="C1174" s="6"/>
    </row>
    <row r="1175" ht="13.5" thickBot="1">
      <c r="C1175" s="6"/>
    </row>
    <row r="1176" spans="1:23" ht="30" customHeight="1" thickBot="1">
      <c r="A1176" s="110" t="s">
        <v>131</v>
      </c>
      <c r="B1176" s="110" t="s">
        <v>126</v>
      </c>
      <c r="C1176" s="110" t="s">
        <v>132</v>
      </c>
      <c r="D1176" s="110" t="s">
        <v>133</v>
      </c>
      <c r="E1176" s="110" t="s">
        <v>0</v>
      </c>
      <c r="F1176" s="110" t="s">
        <v>134</v>
      </c>
      <c r="G1176" s="108" t="s">
        <v>286</v>
      </c>
      <c r="H1176" s="80"/>
      <c r="J1176" s="110" t="s">
        <v>135</v>
      </c>
      <c r="K1176" s="162" t="s">
        <v>287</v>
      </c>
      <c r="L1176" s="163"/>
      <c r="M1176" s="163"/>
      <c r="N1176" s="163"/>
      <c r="O1176" s="163"/>
      <c r="P1176" s="163"/>
      <c r="Q1176" s="163"/>
      <c r="R1176" s="163"/>
      <c r="S1176" s="163"/>
      <c r="T1176" s="163"/>
      <c r="U1176" s="163"/>
      <c r="V1176" s="163"/>
      <c r="W1176" s="110" t="s">
        <v>136</v>
      </c>
    </row>
    <row r="1177" spans="1:23" ht="13.5" thickBot="1">
      <c r="A1177" s="111"/>
      <c r="B1177" s="111"/>
      <c r="C1177" s="111"/>
      <c r="D1177" s="111"/>
      <c r="E1177" s="111"/>
      <c r="F1177" s="111"/>
      <c r="G1177" s="109"/>
      <c r="H1177" s="144"/>
      <c r="J1177" s="111"/>
      <c r="K1177" s="9">
        <v>1</v>
      </c>
      <c r="L1177" s="10">
        <v>2</v>
      </c>
      <c r="M1177" s="10">
        <v>3</v>
      </c>
      <c r="N1177" s="10">
        <v>4</v>
      </c>
      <c r="O1177" s="10">
        <v>5</v>
      </c>
      <c r="P1177" s="10">
        <v>6</v>
      </c>
      <c r="Q1177" s="10">
        <v>7</v>
      </c>
      <c r="R1177" s="10">
        <v>8</v>
      </c>
      <c r="S1177" s="10">
        <v>9</v>
      </c>
      <c r="T1177" s="10">
        <v>10</v>
      </c>
      <c r="U1177" s="10">
        <v>11</v>
      </c>
      <c r="V1177" s="10">
        <v>12</v>
      </c>
      <c r="W1177" s="111"/>
    </row>
    <row r="1178" spans="1:23" ht="12.75">
      <c r="A1178" s="106">
        <v>1</v>
      </c>
      <c r="B1178" s="106">
        <v>55129</v>
      </c>
      <c r="C1178" s="116" t="s">
        <v>5</v>
      </c>
      <c r="D1178" s="106">
        <v>1</v>
      </c>
      <c r="E1178" s="106" t="s">
        <v>7</v>
      </c>
      <c r="F1178" s="106">
        <v>9</v>
      </c>
      <c r="G1178" s="88"/>
      <c r="H1178" s="90"/>
      <c r="I1178" s="159"/>
      <c r="J1178" s="11" t="s">
        <v>152</v>
      </c>
      <c r="K1178" s="12"/>
      <c r="L1178" s="12"/>
      <c r="M1178" s="12"/>
      <c r="N1178" s="12" t="s">
        <v>141</v>
      </c>
      <c r="O1178" s="12"/>
      <c r="P1178" s="12"/>
      <c r="Q1178" s="12"/>
      <c r="R1178" s="12" t="s">
        <v>142</v>
      </c>
      <c r="S1178" s="12"/>
      <c r="T1178" s="12"/>
      <c r="U1178" s="12"/>
      <c r="V1178" s="12" t="s">
        <v>141</v>
      </c>
      <c r="W1178" s="160"/>
    </row>
    <row r="1179" spans="1:23" ht="12.75">
      <c r="A1179" s="106"/>
      <c r="B1179" s="106"/>
      <c r="C1179" s="116"/>
      <c r="D1179" s="106"/>
      <c r="E1179" s="106"/>
      <c r="F1179" s="106"/>
      <c r="G1179" s="89"/>
      <c r="H1179" s="102"/>
      <c r="I1179" s="159"/>
      <c r="J1179" s="11" t="s">
        <v>153</v>
      </c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61"/>
    </row>
    <row r="1180" spans="1:23" ht="12.75" customHeight="1">
      <c r="A1180" s="106">
        <v>2</v>
      </c>
      <c r="B1180" s="106">
        <v>55285</v>
      </c>
      <c r="C1180" s="116" t="s">
        <v>333</v>
      </c>
      <c r="D1180" s="106">
        <v>1</v>
      </c>
      <c r="E1180" s="106"/>
      <c r="F1180" s="106">
        <v>2</v>
      </c>
      <c r="G1180" s="88"/>
      <c r="H1180" s="152"/>
      <c r="I1180" s="159"/>
      <c r="J1180" s="11" t="s">
        <v>152</v>
      </c>
      <c r="K1180" s="12"/>
      <c r="L1180" s="12"/>
      <c r="M1180" s="12"/>
      <c r="N1180" s="12" t="s">
        <v>141</v>
      </c>
      <c r="O1180" s="12"/>
      <c r="P1180" s="12"/>
      <c r="Q1180" s="12"/>
      <c r="R1180" s="12" t="s">
        <v>141</v>
      </c>
      <c r="S1180" s="12"/>
      <c r="T1180" s="12"/>
      <c r="U1180" s="12"/>
      <c r="V1180" s="12" t="s">
        <v>142</v>
      </c>
      <c r="W1180" s="160"/>
    </row>
    <row r="1181" spans="1:23" ht="12.75">
      <c r="A1181" s="106"/>
      <c r="B1181" s="106"/>
      <c r="C1181" s="116"/>
      <c r="D1181" s="106"/>
      <c r="E1181" s="106"/>
      <c r="F1181" s="106"/>
      <c r="G1181" s="150"/>
      <c r="H1181" s="152"/>
      <c r="I1181" s="159"/>
      <c r="J1181" s="11" t="s">
        <v>153</v>
      </c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61"/>
    </row>
    <row r="1182" spans="1:23" ht="12.75">
      <c r="A1182" s="106">
        <v>3</v>
      </c>
      <c r="B1182" s="106">
        <v>5536</v>
      </c>
      <c r="C1182" s="116" t="s">
        <v>5</v>
      </c>
      <c r="D1182" s="106">
        <v>1</v>
      </c>
      <c r="E1182" s="106" t="s">
        <v>2</v>
      </c>
      <c r="F1182" s="106">
        <v>9</v>
      </c>
      <c r="G1182" s="88" t="s">
        <v>140</v>
      </c>
      <c r="H1182" s="90">
        <v>2004</v>
      </c>
      <c r="I1182" s="159"/>
      <c r="J1182" s="11" t="s">
        <v>152</v>
      </c>
      <c r="K1182" s="12"/>
      <c r="L1182" s="12"/>
      <c r="M1182" s="12" t="s">
        <v>141</v>
      </c>
      <c r="N1182" s="12"/>
      <c r="O1182" s="12"/>
      <c r="P1182" s="12"/>
      <c r="Q1182" s="12" t="s">
        <v>142</v>
      </c>
      <c r="R1182" s="12"/>
      <c r="S1182" s="12"/>
      <c r="T1182" s="12"/>
      <c r="U1182" s="12" t="s">
        <v>141</v>
      </c>
      <c r="V1182" s="12"/>
      <c r="W1182" s="160"/>
    </row>
    <row r="1183" spans="1:23" ht="12.75">
      <c r="A1183" s="106"/>
      <c r="B1183" s="106"/>
      <c r="C1183" s="116"/>
      <c r="D1183" s="106"/>
      <c r="E1183" s="106"/>
      <c r="F1183" s="106"/>
      <c r="G1183" s="89"/>
      <c r="H1183" s="102"/>
      <c r="I1183" s="159"/>
      <c r="J1183" s="11" t="s">
        <v>153</v>
      </c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61"/>
    </row>
    <row r="1184" spans="1:23" ht="12.75">
      <c r="A1184" s="106">
        <v>4</v>
      </c>
      <c r="B1184" s="106">
        <v>5049</v>
      </c>
      <c r="C1184" s="116" t="s">
        <v>5</v>
      </c>
      <c r="D1184" s="106">
        <v>1</v>
      </c>
      <c r="E1184" s="106" t="s">
        <v>2</v>
      </c>
      <c r="F1184" s="106">
        <v>9</v>
      </c>
      <c r="G1184" s="88" t="s">
        <v>146</v>
      </c>
      <c r="H1184" s="152">
        <v>2002</v>
      </c>
      <c r="I1184" s="159"/>
      <c r="J1184" s="11" t="s">
        <v>152</v>
      </c>
      <c r="K1184" s="12"/>
      <c r="L1184" s="12"/>
      <c r="M1184" s="12" t="s">
        <v>141</v>
      </c>
      <c r="N1184" s="12"/>
      <c r="O1184" s="12"/>
      <c r="P1184" s="12"/>
      <c r="Q1184" s="12" t="s">
        <v>141</v>
      </c>
      <c r="R1184" s="12"/>
      <c r="S1184" s="12"/>
      <c r="T1184" s="12"/>
      <c r="U1184" s="12" t="s">
        <v>142</v>
      </c>
      <c r="V1184" s="12"/>
      <c r="W1184" s="160"/>
    </row>
    <row r="1185" spans="1:23" ht="12.75">
      <c r="A1185" s="106"/>
      <c r="B1185" s="106"/>
      <c r="C1185" s="116"/>
      <c r="D1185" s="106"/>
      <c r="E1185" s="106"/>
      <c r="F1185" s="106"/>
      <c r="G1185" s="89"/>
      <c r="H1185" s="152"/>
      <c r="I1185" s="159"/>
      <c r="J1185" s="11" t="s">
        <v>153</v>
      </c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61"/>
    </row>
    <row r="1186" spans="1:23" ht="12.75">
      <c r="A1186" s="106">
        <v>5</v>
      </c>
      <c r="B1186" s="106">
        <v>54515</v>
      </c>
      <c r="C1186" s="116" t="s">
        <v>5</v>
      </c>
      <c r="D1186" s="106">
        <v>1</v>
      </c>
      <c r="E1186" s="106" t="s">
        <v>6</v>
      </c>
      <c r="F1186" s="106">
        <v>9</v>
      </c>
      <c r="G1186" s="88" t="s">
        <v>145</v>
      </c>
      <c r="H1186" s="90">
        <v>2004</v>
      </c>
      <c r="I1186" s="159"/>
      <c r="J1186" s="11" t="s">
        <v>152</v>
      </c>
      <c r="K1186" s="12"/>
      <c r="L1186" s="12"/>
      <c r="M1186" s="12" t="s">
        <v>142</v>
      </c>
      <c r="N1186" s="12"/>
      <c r="O1186" s="12"/>
      <c r="P1186" s="12"/>
      <c r="Q1186" s="12"/>
      <c r="R1186" s="12" t="s">
        <v>141</v>
      </c>
      <c r="S1186" s="12"/>
      <c r="T1186" s="12"/>
      <c r="U1186" s="12"/>
      <c r="V1186" s="12"/>
      <c r="W1186" s="160"/>
    </row>
    <row r="1187" spans="1:23" ht="12.75">
      <c r="A1187" s="106"/>
      <c r="B1187" s="106"/>
      <c r="C1187" s="116"/>
      <c r="D1187" s="106"/>
      <c r="E1187" s="106"/>
      <c r="F1187" s="106"/>
      <c r="G1187" s="89"/>
      <c r="H1187" s="102"/>
      <c r="I1187" s="159"/>
      <c r="J1187" s="11" t="s">
        <v>153</v>
      </c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61"/>
    </row>
    <row r="1188" spans="1:23" ht="12.75">
      <c r="A1188" s="106">
        <v>6</v>
      </c>
      <c r="B1188" s="106">
        <v>51127</v>
      </c>
      <c r="C1188" s="116" t="s">
        <v>5</v>
      </c>
      <c r="D1188" s="106">
        <v>1</v>
      </c>
      <c r="E1188" s="106" t="s">
        <v>2</v>
      </c>
      <c r="F1188" s="106">
        <v>9</v>
      </c>
      <c r="G1188" s="88" t="s">
        <v>146</v>
      </c>
      <c r="H1188" s="90">
        <v>1997</v>
      </c>
      <c r="I1188" s="159"/>
      <c r="J1188" s="11" t="s">
        <v>152</v>
      </c>
      <c r="K1188" s="12"/>
      <c r="L1188" s="12"/>
      <c r="M1188" s="12"/>
      <c r="N1188" s="12" t="s">
        <v>141</v>
      </c>
      <c r="O1188" s="12"/>
      <c r="P1188" s="12"/>
      <c r="Q1188" s="12"/>
      <c r="R1188" s="12" t="s">
        <v>142</v>
      </c>
      <c r="S1188" s="12"/>
      <c r="T1188" s="12"/>
      <c r="U1188" s="12"/>
      <c r="V1188" s="12" t="s">
        <v>141</v>
      </c>
      <c r="W1188" s="160"/>
    </row>
    <row r="1189" spans="1:23" ht="12.75">
      <c r="A1189" s="106"/>
      <c r="B1189" s="106"/>
      <c r="C1189" s="116"/>
      <c r="D1189" s="106"/>
      <c r="E1189" s="106"/>
      <c r="F1189" s="106"/>
      <c r="G1189" s="89"/>
      <c r="H1189" s="102"/>
      <c r="I1189" s="159"/>
      <c r="J1189" s="11" t="s">
        <v>153</v>
      </c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61"/>
    </row>
    <row r="1190" spans="1:23" ht="12.75">
      <c r="A1190" s="106">
        <v>7</v>
      </c>
      <c r="B1190" s="106">
        <v>52266</v>
      </c>
      <c r="C1190" s="116" t="s">
        <v>5</v>
      </c>
      <c r="D1190" s="106">
        <v>1</v>
      </c>
      <c r="E1190" s="106" t="s">
        <v>7</v>
      </c>
      <c r="F1190" s="106">
        <v>9</v>
      </c>
      <c r="G1190" s="88" t="s">
        <v>137</v>
      </c>
      <c r="H1190" s="90">
        <v>2002</v>
      </c>
      <c r="I1190" s="159"/>
      <c r="J1190" s="11" t="s">
        <v>152</v>
      </c>
      <c r="K1190" s="12" t="s">
        <v>141</v>
      </c>
      <c r="L1190" s="12"/>
      <c r="M1190" s="12"/>
      <c r="N1190" s="12"/>
      <c r="O1190" s="12" t="s">
        <v>142</v>
      </c>
      <c r="P1190" s="12"/>
      <c r="Q1190" s="12"/>
      <c r="R1190" s="12"/>
      <c r="S1190" s="12" t="s">
        <v>141</v>
      </c>
      <c r="T1190" s="12"/>
      <c r="U1190" s="12"/>
      <c r="V1190" s="12"/>
      <c r="W1190" s="160"/>
    </row>
    <row r="1191" spans="1:23" ht="12.75">
      <c r="A1191" s="106"/>
      <c r="B1191" s="106"/>
      <c r="C1191" s="116"/>
      <c r="D1191" s="106"/>
      <c r="E1191" s="106"/>
      <c r="F1191" s="106"/>
      <c r="G1191" s="89"/>
      <c r="H1191" s="102"/>
      <c r="I1191" s="159"/>
      <c r="J1191" s="11" t="s">
        <v>153</v>
      </c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61"/>
    </row>
    <row r="1192" spans="1:23" ht="12.75">
      <c r="A1192" s="106">
        <v>8</v>
      </c>
      <c r="B1192" s="106">
        <v>54899</v>
      </c>
      <c r="C1192" s="116" t="s">
        <v>5</v>
      </c>
      <c r="D1192" s="106">
        <v>1</v>
      </c>
      <c r="E1192" s="106" t="s">
        <v>7</v>
      </c>
      <c r="F1192" s="106">
        <v>9</v>
      </c>
      <c r="G1192" s="88"/>
      <c r="H1192" s="90"/>
      <c r="I1192" s="159"/>
      <c r="J1192" s="11" t="s">
        <v>152</v>
      </c>
      <c r="K1192" s="12"/>
      <c r="L1192" s="12" t="s">
        <v>141</v>
      </c>
      <c r="M1192" s="12"/>
      <c r="N1192" s="12"/>
      <c r="O1192" s="12"/>
      <c r="P1192" s="12" t="s">
        <v>142</v>
      </c>
      <c r="Q1192" s="12"/>
      <c r="R1192" s="12"/>
      <c r="S1192" s="12"/>
      <c r="T1192" s="12"/>
      <c r="U1192" s="12" t="s">
        <v>141</v>
      </c>
      <c r="V1192" s="12"/>
      <c r="W1192" s="160"/>
    </row>
    <row r="1193" spans="1:23" ht="12.75">
      <c r="A1193" s="106"/>
      <c r="B1193" s="106"/>
      <c r="C1193" s="116"/>
      <c r="D1193" s="106"/>
      <c r="E1193" s="106"/>
      <c r="F1193" s="106"/>
      <c r="G1193" s="89"/>
      <c r="H1193" s="102"/>
      <c r="I1193" s="159"/>
      <c r="J1193" s="11" t="s">
        <v>153</v>
      </c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61"/>
    </row>
    <row r="1194" spans="1:23" ht="12.75">
      <c r="A1194" s="106">
        <v>9</v>
      </c>
      <c r="B1194" s="106">
        <v>54896</v>
      </c>
      <c r="C1194" s="116" t="s">
        <v>67</v>
      </c>
      <c r="D1194" s="106">
        <v>1</v>
      </c>
      <c r="E1194" s="106" t="s">
        <v>68</v>
      </c>
      <c r="F1194" s="106">
        <v>6</v>
      </c>
      <c r="G1194" s="88"/>
      <c r="H1194" s="90"/>
      <c r="I1194" s="159"/>
      <c r="J1194" s="11" t="s">
        <v>152</v>
      </c>
      <c r="K1194" s="12"/>
      <c r="L1194" s="12"/>
      <c r="M1194" s="12"/>
      <c r="N1194" s="12"/>
      <c r="O1194" s="12" t="s">
        <v>141</v>
      </c>
      <c r="P1194" s="12"/>
      <c r="Q1194" s="12"/>
      <c r="R1194" s="12"/>
      <c r="S1194" s="12"/>
      <c r="T1194" s="12"/>
      <c r="U1194" s="12"/>
      <c r="V1194" s="12"/>
      <c r="W1194" s="160"/>
    </row>
    <row r="1195" spans="1:23" ht="12.75">
      <c r="A1195" s="106"/>
      <c r="B1195" s="106"/>
      <c r="C1195" s="116"/>
      <c r="D1195" s="106"/>
      <c r="E1195" s="106"/>
      <c r="F1195" s="106"/>
      <c r="G1195" s="89"/>
      <c r="H1195" s="102"/>
      <c r="I1195" s="159"/>
      <c r="J1195" s="11" t="s">
        <v>153</v>
      </c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61"/>
    </row>
    <row r="1196" spans="1:23" ht="12.75">
      <c r="A1196" s="106">
        <v>10</v>
      </c>
      <c r="B1196" s="106">
        <v>55049</v>
      </c>
      <c r="C1196" s="116" t="s">
        <v>5</v>
      </c>
      <c r="D1196" s="106">
        <v>1</v>
      </c>
      <c r="E1196" s="106" t="s">
        <v>6</v>
      </c>
      <c r="F1196" s="106">
        <v>9</v>
      </c>
      <c r="G1196" s="88" t="s">
        <v>146</v>
      </c>
      <c r="H1196" s="90">
        <v>2003</v>
      </c>
      <c r="I1196" s="159"/>
      <c r="J1196" s="11" t="s">
        <v>152</v>
      </c>
      <c r="K1196" s="12"/>
      <c r="L1196" s="12"/>
      <c r="M1196" s="12" t="s">
        <v>141</v>
      </c>
      <c r="N1196" s="12"/>
      <c r="O1196" s="12"/>
      <c r="P1196" s="12"/>
      <c r="Q1196" s="12" t="s">
        <v>142</v>
      </c>
      <c r="R1196" s="12"/>
      <c r="S1196" s="12"/>
      <c r="T1196" s="12"/>
      <c r="U1196" s="12" t="s">
        <v>141</v>
      </c>
      <c r="V1196" s="12"/>
      <c r="W1196" s="160"/>
    </row>
    <row r="1197" spans="1:23" ht="12.75">
      <c r="A1197" s="106"/>
      <c r="B1197" s="106"/>
      <c r="C1197" s="116"/>
      <c r="D1197" s="106"/>
      <c r="E1197" s="106"/>
      <c r="F1197" s="106"/>
      <c r="G1197" s="89"/>
      <c r="H1197" s="102"/>
      <c r="I1197" s="159"/>
      <c r="J1197" s="11" t="s">
        <v>153</v>
      </c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61"/>
    </row>
    <row r="1198" spans="1:23" ht="12.75">
      <c r="A1198" s="106">
        <v>11</v>
      </c>
      <c r="B1198" s="106">
        <v>55372</v>
      </c>
      <c r="C1198" s="116" t="s">
        <v>5</v>
      </c>
      <c r="D1198" s="106">
        <v>15</v>
      </c>
      <c r="E1198" s="106" t="s">
        <v>66</v>
      </c>
      <c r="F1198" s="106">
        <v>9</v>
      </c>
      <c r="G1198" s="88"/>
      <c r="H1198" s="90"/>
      <c r="I1198" s="159"/>
      <c r="J1198" s="11" t="s">
        <v>152</v>
      </c>
      <c r="K1198" s="12" t="s">
        <v>141</v>
      </c>
      <c r="L1198" s="12"/>
      <c r="M1198" s="12"/>
      <c r="N1198" s="12"/>
      <c r="O1198" s="12" t="s">
        <v>142</v>
      </c>
      <c r="P1198" s="12"/>
      <c r="Q1198" s="12"/>
      <c r="R1198" s="12"/>
      <c r="S1198" s="12" t="s">
        <v>141</v>
      </c>
      <c r="T1198" s="12"/>
      <c r="U1198" s="12"/>
      <c r="V1198" s="12"/>
      <c r="W1198" s="160"/>
    </row>
    <row r="1199" spans="1:23" ht="12.75">
      <c r="A1199" s="106"/>
      <c r="B1199" s="106"/>
      <c r="C1199" s="116"/>
      <c r="D1199" s="106"/>
      <c r="E1199" s="106"/>
      <c r="F1199" s="106"/>
      <c r="G1199" s="89"/>
      <c r="H1199" s="102"/>
      <c r="I1199" s="159"/>
      <c r="J1199" s="11" t="s">
        <v>153</v>
      </c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61"/>
    </row>
    <row r="1200" spans="1:23" ht="12.75">
      <c r="A1200" s="106">
        <v>12</v>
      </c>
      <c r="B1200" s="106">
        <v>5044</v>
      </c>
      <c r="C1200" s="116" t="s">
        <v>3</v>
      </c>
      <c r="D1200" s="106">
        <v>16</v>
      </c>
      <c r="E1200" s="106" t="s">
        <v>2</v>
      </c>
      <c r="F1200" s="106">
        <v>8</v>
      </c>
      <c r="G1200" s="88" t="s">
        <v>144</v>
      </c>
      <c r="H1200" s="90">
        <v>2004</v>
      </c>
      <c r="I1200" s="159"/>
      <c r="J1200" s="11" t="s">
        <v>152</v>
      </c>
      <c r="K1200" s="12"/>
      <c r="L1200" s="12"/>
      <c r="M1200" s="12"/>
      <c r="N1200" s="12" t="s">
        <v>142</v>
      </c>
      <c r="O1200" s="12"/>
      <c r="P1200" s="12"/>
      <c r="Q1200" s="12"/>
      <c r="R1200" s="12" t="s">
        <v>141</v>
      </c>
      <c r="S1200" s="12"/>
      <c r="T1200" s="12"/>
      <c r="U1200" s="12"/>
      <c r="V1200" s="12" t="s">
        <v>142</v>
      </c>
      <c r="W1200" s="160"/>
    </row>
    <row r="1201" spans="1:23" ht="12.75">
      <c r="A1201" s="106"/>
      <c r="B1201" s="106"/>
      <c r="C1201" s="116"/>
      <c r="D1201" s="106"/>
      <c r="E1201" s="106"/>
      <c r="F1201" s="106"/>
      <c r="G1201" s="89"/>
      <c r="H1201" s="102"/>
      <c r="I1201" s="159"/>
      <c r="J1201" s="11" t="s">
        <v>153</v>
      </c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61"/>
    </row>
    <row r="1202" spans="1:23" ht="12.75">
      <c r="A1202" s="106">
        <v>13</v>
      </c>
      <c r="B1202" s="106">
        <v>54883</v>
      </c>
      <c r="C1202" s="116" t="s">
        <v>64</v>
      </c>
      <c r="D1202" s="106">
        <v>16</v>
      </c>
      <c r="E1202" s="106" t="s">
        <v>66</v>
      </c>
      <c r="F1202" s="106">
        <v>6</v>
      </c>
      <c r="G1202" s="88"/>
      <c r="H1202" s="90"/>
      <c r="I1202" s="159"/>
      <c r="J1202" s="11" t="s">
        <v>152</v>
      </c>
      <c r="K1202" s="12"/>
      <c r="L1202" s="12" t="s">
        <v>142</v>
      </c>
      <c r="M1202" s="12"/>
      <c r="N1202" s="12"/>
      <c r="O1202" s="12"/>
      <c r="P1202" s="12" t="s">
        <v>141</v>
      </c>
      <c r="Q1202" s="12"/>
      <c r="R1202" s="12"/>
      <c r="S1202" s="12"/>
      <c r="T1202" s="12" t="s">
        <v>142</v>
      </c>
      <c r="U1202" s="12"/>
      <c r="V1202" s="12"/>
      <c r="W1202" s="160"/>
    </row>
    <row r="1203" spans="1:23" ht="12.75">
      <c r="A1203" s="106"/>
      <c r="B1203" s="106"/>
      <c r="C1203" s="116"/>
      <c r="D1203" s="106"/>
      <c r="E1203" s="106"/>
      <c r="F1203" s="106"/>
      <c r="G1203" s="89"/>
      <c r="H1203" s="102"/>
      <c r="I1203" s="159"/>
      <c r="J1203" s="11" t="s">
        <v>153</v>
      </c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61"/>
    </row>
    <row r="1204" spans="1:23" ht="12.75">
      <c r="A1204" s="17"/>
      <c r="B1204" s="17"/>
      <c r="C1204" s="26"/>
      <c r="D1204" s="17"/>
      <c r="E1204" s="17"/>
      <c r="F1204" s="17"/>
      <c r="G1204" s="17"/>
      <c r="H1204" s="19"/>
      <c r="I1204" s="27"/>
      <c r="J1204" s="11" t="s">
        <v>152</v>
      </c>
      <c r="K1204" s="12" t="s">
        <v>142</v>
      </c>
      <c r="L1204" s="12"/>
      <c r="M1204" s="12"/>
      <c r="N1204" s="12"/>
      <c r="O1204" s="12" t="s">
        <v>141</v>
      </c>
      <c r="P1204" s="12"/>
      <c r="Q1204" s="12"/>
      <c r="R1204" s="12"/>
      <c r="S1204" s="12" t="s">
        <v>142</v>
      </c>
      <c r="T1204" s="12"/>
      <c r="U1204" s="12"/>
      <c r="V1204" s="12"/>
      <c r="W1204" s="160"/>
    </row>
    <row r="1205" spans="1:23" ht="12.75">
      <c r="A1205" s="17"/>
      <c r="B1205" s="17"/>
      <c r="C1205" s="26"/>
      <c r="D1205" s="17"/>
      <c r="E1205" s="17"/>
      <c r="F1205" s="17"/>
      <c r="G1205" s="17"/>
      <c r="H1205" s="19"/>
      <c r="I1205" s="27"/>
      <c r="J1205" s="11" t="s">
        <v>153</v>
      </c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61"/>
    </row>
    <row r="1206" spans="1:23" ht="12.75">
      <c r="A1206" s="17"/>
      <c r="B1206" s="17"/>
      <c r="C1206" s="26"/>
      <c r="D1206" s="17"/>
      <c r="E1206" s="17"/>
      <c r="F1206" s="17"/>
      <c r="G1206" s="17"/>
      <c r="H1206" s="19"/>
      <c r="I1206" s="27"/>
      <c r="J1206" s="11" t="s">
        <v>152</v>
      </c>
      <c r="K1206" s="12"/>
      <c r="L1206" s="12" t="s">
        <v>141</v>
      </c>
      <c r="M1206" s="12"/>
      <c r="N1206" s="12"/>
      <c r="O1206" s="12"/>
      <c r="P1206" s="12" t="s">
        <v>142</v>
      </c>
      <c r="Q1206" s="12"/>
      <c r="R1206" s="12"/>
      <c r="S1206" s="12"/>
      <c r="T1206" s="12" t="s">
        <v>141</v>
      </c>
      <c r="U1206" s="12"/>
      <c r="V1206" s="12"/>
      <c r="W1206" s="160"/>
    </row>
    <row r="1207" spans="1:23" ht="12.75">
      <c r="A1207" s="17"/>
      <c r="B1207" s="17"/>
      <c r="C1207" s="26"/>
      <c r="D1207" s="17"/>
      <c r="E1207" s="17"/>
      <c r="F1207" s="17"/>
      <c r="G1207" s="17"/>
      <c r="H1207" s="19"/>
      <c r="I1207" s="27"/>
      <c r="J1207" s="11" t="s">
        <v>153</v>
      </c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61"/>
    </row>
    <row r="1208" spans="1:23" ht="12.75">
      <c r="A1208" s="17"/>
      <c r="B1208" s="17"/>
      <c r="C1208" s="26"/>
      <c r="D1208" s="17"/>
      <c r="E1208" s="17"/>
      <c r="F1208" s="17"/>
      <c r="G1208" s="17"/>
      <c r="H1208" s="19"/>
      <c r="I1208" s="27"/>
      <c r="J1208" s="11" t="s">
        <v>152</v>
      </c>
      <c r="K1208" s="12"/>
      <c r="L1208" s="12" t="s">
        <v>141</v>
      </c>
      <c r="M1208" s="12"/>
      <c r="N1208" s="12"/>
      <c r="O1208" s="12"/>
      <c r="P1208" s="12" t="s">
        <v>142</v>
      </c>
      <c r="Q1208" s="12"/>
      <c r="R1208" s="12"/>
      <c r="S1208" s="12"/>
      <c r="T1208" s="12" t="s">
        <v>141</v>
      </c>
      <c r="U1208" s="12"/>
      <c r="V1208" s="12"/>
      <c r="W1208" s="160"/>
    </row>
    <row r="1209" spans="1:23" ht="12.75">
      <c r="A1209" s="17"/>
      <c r="B1209" s="17"/>
      <c r="C1209" s="26"/>
      <c r="D1209" s="17"/>
      <c r="E1209" s="17"/>
      <c r="F1209" s="17"/>
      <c r="G1209" s="17"/>
      <c r="H1209" s="19"/>
      <c r="I1209" s="27"/>
      <c r="J1209" s="11" t="s">
        <v>153</v>
      </c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61"/>
    </row>
    <row r="1210" spans="1:23" ht="12.75">
      <c r="A1210" s="17"/>
      <c r="B1210" s="17"/>
      <c r="C1210" s="26"/>
      <c r="D1210" s="17"/>
      <c r="E1210" s="17"/>
      <c r="F1210" s="17"/>
      <c r="G1210" s="17"/>
      <c r="H1210" s="19"/>
      <c r="I1210" s="27"/>
      <c r="J1210" s="11" t="s">
        <v>152</v>
      </c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60"/>
    </row>
    <row r="1211" spans="1:23" ht="12.75">
      <c r="A1211" s="17"/>
      <c r="B1211" s="17"/>
      <c r="C1211" s="26"/>
      <c r="D1211" s="17"/>
      <c r="E1211" s="17"/>
      <c r="F1211" s="17"/>
      <c r="G1211" s="17"/>
      <c r="H1211" s="19"/>
      <c r="I1211" s="27"/>
      <c r="J1211" s="11" t="s">
        <v>153</v>
      </c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61"/>
    </row>
    <row r="1212" spans="1:23" ht="12.75">
      <c r="A1212" s="17"/>
      <c r="B1212" s="17"/>
      <c r="C1212" s="26"/>
      <c r="D1212" s="17"/>
      <c r="E1212" s="17"/>
      <c r="F1212" s="17"/>
      <c r="G1212" s="17"/>
      <c r="H1212" s="19"/>
      <c r="I1212" s="27"/>
      <c r="J1212" s="11" t="s">
        <v>152</v>
      </c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60"/>
    </row>
    <row r="1213" spans="1:23" ht="12.75">
      <c r="A1213" s="17"/>
      <c r="B1213" s="17"/>
      <c r="C1213" s="26"/>
      <c r="D1213" s="17"/>
      <c r="E1213" s="17"/>
      <c r="F1213" s="17"/>
      <c r="G1213" s="17"/>
      <c r="H1213" s="19"/>
      <c r="I1213" s="27"/>
      <c r="J1213" s="11" t="s">
        <v>153</v>
      </c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61"/>
    </row>
    <row r="1214" spans="1:23" ht="12.75">
      <c r="A1214" s="17"/>
      <c r="B1214" s="17"/>
      <c r="C1214" s="26"/>
      <c r="D1214" s="17"/>
      <c r="E1214" s="17"/>
      <c r="F1214" s="17"/>
      <c r="G1214" s="17"/>
      <c r="H1214" s="19"/>
      <c r="I1214" s="27"/>
      <c r="J1214" s="11" t="s">
        <v>152</v>
      </c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60"/>
    </row>
    <row r="1215" spans="1:23" ht="12.75">
      <c r="A1215" s="17"/>
      <c r="B1215" s="17"/>
      <c r="C1215" s="26"/>
      <c r="D1215" s="17"/>
      <c r="E1215" s="17"/>
      <c r="F1215" s="17"/>
      <c r="G1215" s="17"/>
      <c r="H1215" s="19"/>
      <c r="I1215" s="27"/>
      <c r="J1215" s="11" t="s">
        <v>153</v>
      </c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61"/>
    </row>
    <row r="1216" spans="1:23" ht="12.75">
      <c r="A1216" s="17"/>
      <c r="B1216" s="17"/>
      <c r="C1216" s="26"/>
      <c r="D1216" s="17"/>
      <c r="E1216" s="17"/>
      <c r="F1216" s="17"/>
      <c r="G1216" s="17"/>
      <c r="H1216" s="19"/>
      <c r="I1216" s="27"/>
      <c r="J1216" s="11" t="s">
        <v>152</v>
      </c>
      <c r="K1216" s="12"/>
      <c r="L1216" s="12"/>
      <c r="M1216" s="24"/>
      <c r="N1216" s="12"/>
      <c r="O1216" s="12"/>
      <c r="P1216" s="12"/>
      <c r="Q1216" s="12"/>
      <c r="R1216" s="12"/>
      <c r="S1216" s="12"/>
      <c r="T1216" s="12"/>
      <c r="U1216" s="12"/>
      <c r="V1216" s="12"/>
      <c r="W1216" s="160"/>
    </row>
    <row r="1217" spans="1:23" ht="12.75">
      <c r="A1217" s="17"/>
      <c r="B1217" s="17"/>
      <c r="C1217" s="26"/>
      <c r="D1217" s="17"/>
      <c r="E1217" s="17"/>
      <c r="F1217" s="17"/>
      <c r="G1217" s="17"/>
      <c r="H1217" s="19"/>
      <c r="I1217" s="27"/>
      <c r="J1217" s="11" t="s">
        <v>153</v>
      </c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61"/>
    </row>
    <row r="1218" spans="1:23" ht="12.75">
      <c r="A1218" s="17"/>
      <c r="B1218" s="17"/>
      <c r="C1218" s="26"/>
      <c r="D1218" s="17"/>
      <c r="E1218" s="17"/>
      <c r="F1218" s="17"/>
      <c r="G1218" s="17"/>
      <c r="H1218" s="19"/>
      <c r="I1218" s="27"/>
      <c r="J1218" s="20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20"/>
    </row>
    <row r="1219" spans="1:23" ht="12.75">
      <c r="A1219" s="17"/>
      <c r="B1219" s="17"/>
      <c r="C1219" s="26"/>
      <c r="D1219" s="17"/>
      <c r="E1219" s="17"/>
      <c r="F1219" s="17"/>
      <c r="G1219" s="17"/>
      <c r="H1219" s="19"/>
      <c r="I1219" s="2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20"/>
    </row>
    <row r="1220" spans="1:23" ht="12.75">
      <c r="A1220" s="17"/>
      <c r="B1220" s="17"/>
      <c r="C1220" s="26"/>
      <c r="D1220" s="17"/>
      <c r="E1220" s="17"/>
      <c r="F1220" s="17"/>
      <c r="G1220" s="17"/>
      <c r="H1220" s="19"/>
      <c r="I1220" s="27"/>
      <c r="J1220" s="6" t="s">
        <v>305</v>
      </c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  <c r="W1220" s="20"/>
    </row>
    <row r="1221" spans="1:23" ht="12.75">
      <c r="A1221" s="17"/>
      <c r="B1221" s="17"/>
      <c r="C1221" s="26"/>
      <c r="D1221" s="17"/>
      <c r="E1221" s="17"/>
      <c r="F1221" s="17"/>
      <c r="G1221" s="17"/>
      <c r="H1221" s="19"/>
      <c r="I1221" s="27"/>
      <c r="J1221" s="6" t="s">
        <v>306</v>
      </c>
      <c r="W1221" s="20"/>
    </row>
    <row r="1222" spans="1:22" ht="12.75">
      <c r="A1222" s="17"/>
      <c r="B1222" s="17"/>
      <c r="C1222" s="26"/>
      <c r="D1222" s="17"/>
      <c r="E1222" s="17"/>
      <c r="F1222" s="17"/>
      <c r="G1222" s="17"/>
      <c r="H1222" s="19"/>
      <c r="I1222" s="27"/>
      <c r="J1222" s="6" t="s">
        <v>307</v>
      </c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17"/>
    </row>
    <row r="1223" spans="1:22" ht="12.75">
      <c r="A1223" s="17"/>
      <c r="B1223" s="17"/>
      <c r="C1223" s="26"/>
      <c r="D1223" s="17"/>
      <c r="E1223" s="17"/>
      <c r="F1223" s="17"/>
      <c r="G1223" s="17"/>
      <c r="H1223" s="19"/>
      <c r="I1223" s="2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</row>
    <row r="1224" spans="1:23" ht="12.75">
      <c r="A1224" s="17"/>
      <c r="B1224" s="17"/>
      <c r="C1224" s="26"/>
      <c r="D1224" s="17"/>
      <c r="E1224" s="17"/>
      <c r="F1224" s="17"/>
      <c r="G1224" s="17"/>
      <c r="H1224" s="19"/>
      <c r="I1224" s="27"/>
      <c r="J1224" s="20"/>
      <c r="W1224" s="20"/>
    </row>
    <row r="1225" spans="1:23" ht="12.75">
      <c r="A1225" s="17"/>
      <c r="B1225" s="17"/>
      <c r="C1225" s="26"/>
      <c r="D1225" s="17"/>
      <c r="E1225" s="17"/>
      <c r="F1225" s="17"/>
      <c r="G1225" s="17"/>
      <c r="H1225" s="19"/>
      <c r="I1225" s="27"/>
      <c r="J1225" s="20"/>
      <c r="W1225" s="20"/>
    </row>
    <row r="1226" spans="1:23" ht="12.75">
      <c r="A1226" s="17"/>
      <c r="B1226" s="17"/>
      <c r="C1226" s="26"/>
      <c r="D1226" s="17"/>
      <c r="E1226" s="17"/>
      <c r="F1226" s="17"/>
      <c r="G1226" s="17"/>
      <c r="H1226" s="19"/>
      <c r="I1226" s="27"/>
      <c r="J1226" s="20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  <c r="W1226" s="20"/>
    </row>
    <row r="1227" spans="1:23" ht="12.75">
      <c r="A1227" s="19">
        <v>46</v>
      </c>
      <c r="B1227" s="17"/>
      <c r="C1227" s="26"/>
      <c r="D1227" s="17"/>
      <c r="E1227" s="17"/>
      <c r="F1227" s="17"/>
      <c r="G1227" s="17"/>
      <c r="H1227" s="19"/>
      <c r="I1227" s="27"/>
      <c r="W1227" s="6">
        <v>7</v>
      </c>
    </row>
    <row r="1228" ht="21" customHeight="1">
      <c r="C1228" s="6"/>
    </row>
    <row r="1229" ht="13.5" thickBot="1">
      <c r="C1229" s="6"/>
    </row>
    <row r="1230" spans="1:23" ht="30" customHeight="1" thickBot="1">
      <c r="A1230" s="110" t="s">
        <v>131</v>
      </c>
      <c r="B1230" s="110" t="s">
        <v>126</v>
      </c>
      <c r="C1230" s="110" t="s">
        <v>132</v>
      </c>
      <c r="D1230" s="110" t="s">
        <v>133</v>
      </c>
      <c r="E1230" s="110" t="s">
        <v>0</v>
      </c>
      <c r="F1230" s="110" t="s">
        <v>134</v>
      </c>
      <c r="G1230" s="108" t="s">
        <v>286</v>
      </c>
      <c r="H1230" s="80"/>
      <c r="J1230" s="110" t="s">
        <v>135</v>
      </c>
      <c r="K1230" s="162" t="s">
        <v>287</v>
      </c>
      <c r="L1230" s="163"/>
      <c r="M1230" s="163"/>
      <c r="N1230" s="163"/>
      <c r="O1230" s="163"/>
      <c r="P1230" s="163"/>
      <c r="Q1230" s="163"/>
      <c r="R1230" s="163"/>
      <c r="S1230" s="163"/>
      <c r="T1230" s="163"/>
      <c r="U1230" s="163"/>
      <c r="V1230" s="165"/>
      <c r="W1230" s="110" t="s">
        <v>136</v>
      </c>
    </row>
    <row r="1231" spans="1:23" ht="13.5" thickBot="1">
      <c r="A1231" s="111"/>
      <c r="B1231" s="111"/>
      <c r="C1231" s="111"/>
      <c r="D1231" s="111"/>
      <c r="E1231" s="111"/>
      <c r="F1231" s="111"/>
      <c r="G1231" s="109"/>
      <c r="H1231" s="144"/>
      <c r="J1231" s="111"/>
      <c r="K1231" s="9">
        <v>1</v>
      </c>
      <c r="L1231" s="10">
        <v>2</v>
      </c>
      <c r="M1231" s="10">
        <v>3</v>
      </c>
      <c r="N1231" s="10">
        <v>4</v>
      </c>
      <c r="O1231" s="10">
        <v>5</v>
      </c>
      <c r="P1231" s="10">
        <v>6</v>
      </c>
      <c r="Q1231" s="10">
        <v>7</v>
      </c>
      <c r="R1231" s="10">
        <v>8</v>
      </c>
      <c r="S1231" s="10">
        <v>9</v>
      </c>
      <c r="T1231" s="10">
        <v>10</v>
      </c>
      <c r="U1231" s="10">
        <v>11</v>
      </c>
      <c r="V1231" s="10">
        <v>12</v>
      </c>
      <c r="W1231" s="111"/>
    </row>
    <row r="1232" spans="1:23" ht="13.5" customHeight="1">
      <c r="A1232" s="107">
        <v>14</v>
      </c>
      <c r="B1232" s="107">
        <v>5121</v>
      </c>
      <c r="C1232" s="158" t="s">
        <v>275</v>
      </c>
      <c r="D1232" s="107">
        <v>4</v>
      </c>
      <c r="E1232" s="107"/>
      <c r="F1232" s="107">
        <v>11</v>
      </c>
      <c r="G1232" s="107" t="s">
        <v>138</v>
      </c>
      <c r="H1232" s="151">
        <v>1999</v>
      </c>
      <c r="I1232" s="159"/>
      <c r="J1232" s="11" t="s">
        <v>152</v>
      </c>
      <c r="K1232" s="12"/>
      <c r="L1232" s="12"/>
      <c r="M1232" s="12"/>
      <c r="N1232" s="12" t="s">
        <v>142</v>
      </c>
      <c r="O1232" s="12"/>
      <c r="P1232" s="12"/>
      <c r="Q1232" s="12"/>
      <c r="R1232" s="12" t="s">
        <v>141</v>
      </c>
      <c r="S1232" s="12"/>
      <c r="T1232" s="12"/>
      <c r="U1232" s="12"/>
      <c r="V1232" s="12" t="s">
        <v>141</v>
      </c>
      <c r="W1232" s="160"/>
    </row>
    <row r="1233" spans="1:23" ht="12.75">
      <c r="A1233" s="106"/>
      <c r="B1233" s="106"/>
      <c r="C1233" s="116"/>
      <c r="D1233" s="106"/>
      <c r="E1233" s="106"/>
      <c r="F1233" s="106"/>
      <c r="G1233" s="106"/>
      <c r="H1233" s="107"/>
      <c r="I1233" s="159"/>
      <c r="J1233" s="11" t="s">
        <v>153</v>
      </c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61"/>
    </row>
    <row r="1234" spans="1:23" ht="12.75">
      <c r="A1234" s="106">
        <v>15</v>
      </c>
      <c r="B1234" s="106">
        <v>5122</v>
      </c>
      <c r="C1234" s="116" t="s">
        <v>275</v>
      </c>
      <c r="D1234" s="106">
        <v>4</v>
      </c>
      <c r="E1234" s="106"/>
      <c r="F1234" s="106">
        <v>11</v>
      </c>
      <c r="G1234" s="106" t="s">
        <v>128</v>
      </c>
      <c r="H1234" s="134">
        <v>2003</v>
      </c>
      <c r="I1234" s="159"/>
      <c r="J1234" s="11" t="s">
        <v>152</v>
      </c>
      <c r="K1234" s="12"/>
      <c r="L1234" s="12"/>
      <c r="M1234" s="12"/>
      <c r="N1234" s="12" t="s">
        <v>141</v>
      </c>
      <c r="O1234" s="12"/>
      <c r="P1234" s="12"/>
      <c r="Q1234" s="12"/>
      <c r="R1234" s="12" t="s">
        <v>142</v>
      </c>
      <c r="S1234" s="12"/>
      <c r="T1234" s="12"/>
      <c r="U1234" s="12"/>
      <c r="V1234" s="12" t="s">
        <v>141</v>
      </c>
      <c r="W1234" s="160"/>
    </row>
    <row r="1235" spans="1:23" ht="12.75">
      <c r="A1235" s="106"/>
      <c r="B1235" s="106"/>
      <c r="C1235" s="116"/>
      <c r="D1235" s="106"/>
      <c r="E1235" s="106"/>
      <c r="F1235" s="106"/>
      <c r="G1235" s="106"/>
      <c r="H1235" s="107"/>
      <c r="I1235" s="159"/>
      <c r="J1235" s="11" t="s">
        <v>153</v>
      </c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61"/>
    </row>
    <row r="1236" spans="1:23" ht="12.75">
      <c r="A1236" s="106">
        <v>16</v>
      </c>
      <c r="B1236" s="106">
        <v>5179</v>
      </c>
      <c r="C1236" s="116" t="s">
        <v>275</v>
      </c>
      <c r="D1236" s="106">
        <v>4</v>
      </c>
      <c r="E1236" s="106"/>
      <c r="F1236" s="106">
        <v>11</v>
      </c>
      <c r="G1236" s="106" t="s">
        <v>139</v>
      </c>
      <c r="H1236" s="134">
        <v>2000</v>
      </c>
      <c r="I1236" s="159"/>
      <c r="J1236" s="11" t="s">
        <v>152</v>
      </c>
      <c r="K1236" s="12" t="s">
        <v>141</v>
      </c>
      <c r="L1236" s="12"/>
      <c r="M1236" s="12"/>
      <c r="N1236" s="12"/>
      <c r="O1236" s="12" t="s">
        <v>142</v>
      </c>
      <c r="P1236" s="12"/>
      <c r="Q1236" s="12"/>
      <c r="R1236" s="12"/>
      <c r="S1236" s="12" t="s">
        <v>141</v>
      </c>
      <c r="T1236" s="12"/>
      <c r="U1236" s="12"/>
      <c r="V1236" s="12"/>
      <c r="W1236" s="160"/>
    </row>
    <row r="1237" spans="1:23" ht="12.75">
      <c r="A1237" s="106"/>
      <c r="B1237" s="106"/>
      <c r="C1237" s="116"/>
      <c r="D1237" s="106"/>
      <c r="E1237" s="106"/>
      <c r="F1237" s="106"/>
      <c r="G1237" s="106"/>
      <c r="H1237" s="107"/>
      <c r="I1237" s="159"/>
      <c r="J1237" s="11" t="s">
        <v>153</v>
      </c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61"/>
    </row>
    <row r="1238" spans="1:23" ht="12.75">
      <c r="A1238" s="106">
        <v>17</v>
      </c>
      <c r="B1238" s="106">
        <v>5181</v>
      </c>
      <c r="C1238" s="116" t="s">
        <v>275</v>
      </c>
      <c r="D1238" s="106">
        <v>4</v>
      </c>
      <c r="E1238" s="106"/>
      <c r="F1238" s="106">
        <v>11</v>
      </c>
      <c r="G1238" s="106" t="s">
        <v>159</v>
      </c>
      <c r="H1238" s="134">
        <v>2004</v>
      </c>
      <c r="I1238" s="159"/>
      <c r="J1238" s="11" t="s">
        <v>152</v>
      </c>
      <c r="K1238" s="12"/>
      <c r="L1238" s="12"/>
      <c r="M1238" s="12"/>
      <c r="N1238" s="12" t="s">
        <v>141</v>
      </c>
      <c r="O1238" s="12"/>
      <c r="P1238" s="12"/>
      <c r="Q1238" s="12"/>
      <c r="R1238" s="12" t="s">
        <v>141</v>
      </c>
      <c r="S1238" s="12"/>
      <c r="T1238" s="12"/>
      <c r="U1238" s="12"/>
      <c r="V1238" s="12" t="s">
        <v>142</v>
      </c>
      <c r="W1238" s="160"/>
    </row>
    <row r="1239" spans="1:23" ht="12.75">
      <c r="A1239" s="106"/>
      <c r="B1239" s="106"/>
      <c r="C1239" s="116"/>
      <c r="D1239" s="106"/>
      <c r="E1239" s="106"/>
      <c r="F1239" s="106"/>
      <c r="G1239" s="106"/>
      <c r="H1239" s="107"/>
      <c r="I1239" s="159"/>
      <c r="J1239" s="11" t="s">
        <v>153</v>
      </c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61"/>
    </row>
    <row r="1240" spans="1:23" ht="12.75">
      <c r="A1240" s="106">
        <v>18</v>
      </c>
      <c r="B1240" s="106">
        <v>51403</v>
      </c>
      <c r="C1240" s="116" t="s">
        <v>281</v>
      </c>
      <c r="D1240" s="106">
        <v>4</v>
      </c>
      <c r="E1240" s="106" t="s">
        <v>65</v>
      </c>
      <c r="F1240" s="106">
        <v>2</v>
      </c>
      <c r="G1240" s="106"/>
      <c r="H1240" s="134"/>
      <c r="I1240" s="159"/>
      <c r="J1240" s="11" t="s">
        <v>152</v>
      </c>
      <c r="K1240" s="12"/>
      <c r="L1240" s="12" t="s">
        <v>142</v>
      </c>
      <c r="M1240" s="12"/>
      <c r="N1240" s="12"/>
      <c r="O1240" s="12"/>
      <c r="P1240" s="12" t="s">
        <v>141</v>
      </c>
      <c r="Q1240" s="12"/>
      <c r="R1240" s="12"/>
      <c r="S1240" s="12"/>
      <c r="T1240" s="12" t="s">
        <v>141</v>
      </c>
      <c r="U1240" s="12"/>
      <c r="V1240" s="12"/>
      <c r="W1240" s="160"/>
    </row>
    <row r="1241" spans="1:23" ht="12.75">
      <c r="A1241" s="106"/>
      <c r="B1241" s="106"/>
      <c r="C1241" s="116"/>
      <c r="D1241" s="106"/>
      <c r="E1241" s="106"/>
      <c r="F1241" s="106"/>
      <c r="G1241" s="106"/>
      <c r="H1241" s="107"/>
      <c r="I1241" s="159"/>
      <c r="J1241" s="11" t="s">
        <v>153</v>
      </c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61"/>
    </row>
    <row r="1242" spans="1:23" ht="12.75">
      <c r="A1242" s="106">
        <v>19</v>
      </c>
      <c r="B1242" s="106">
        <v>51521</v>
      </c>
      <c r="C1242" s="116" t="s">
        <v>281</v>
      </c>
      <c r="D1242" s="106">
        <v>4</v>
      </c>
      <c r="E1242" s="106" t="s">
        <v>65</v>
      </c>
      <c r="F1242" s="106">
        <v>2</v>
      </c>
      <c r="G1242" s="106"/>
      <c r="H1242" s="134"/>
      <c r="I1242" s="159"/>
      <c r="J1242" s="11" t="s">
        <v>152</v>
      </c>
      <c r="K1242" s="12"/>
      <c r="L1242" s="12" t="s">
        <v>141</v>
      </c>
      <c r="M1242" s="12"/>
      <c r="N1242" s="12"/>
      <c r="O1242" s="12"/>
      <c r="P1242" s="12" t="s">
        <v>141</v>
      </c>
      <c r="Q1242" s="12"/>
      <c r="R1242" s="12"/>
      <c r="S1242" s="12"/>
      <c r="T1242" s="12" t="s">
        <v>142</v>
      </c>
      <c r="U1242" s="12"/>
      <c r="V1242" s="12"/>
      <c r="W1242" s="160"/>
    </row>
    <row r="1243" spans="1:23" ht="12.75">
      <c r="A1243" s="106"/>
      <c r="B1243" s="106"/>
      <c r="C1243" s="116"/>
      <c r="D1243" s="106"/>
      <c r="E1243" s="106"/>
      <c r="F1243" s="106"/>
      <c r="G1243" s="106"/>
      <c r="H1243" s="107"/>
      <c r="I1243" s="159"/>
      <c r="J1243" s="11" t="s">
        <v>153</v>
      </c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61"/>
    </row>
    <row r="1244" spans="1:39" ht="12.75">
      <c r="A1244" s="106">
        <v>20</v>
      </c>
      <c r="B1244" s="106">
        <v>51874</v>
      </c>
      <c r="C1244" s="116" t="s">
        <v>281</v>
      </c>
      <c r="D1244" s="106">
        <v>4</v>
      </c>
      <c r="E1244" s="106"/>
      <c r="F1244" s="106">
        <v>2</v>
      </c>
      <c r="G1244" s="106" t="s">
        <v>138</v>
      </c>
      <c r="H1244" s="134">
        <v>2000</v>
      </c>
      <c r="I1244" s="159"/>
      <c r="J1244" s="11" t="s">
        <v>152</v>
      </c>
      <c r="K1244" s="12" t="s">
        <v>141</v>
      </c>
      <c r="L1244" s="12"/>
      <c r="M1244" s="12"/>
      <c r="N1244" s="12"/>
      <c r="O1244" s="12"/>
      <c r="P1244" s="12" t="s">
        <v>142</v>
      </c>
      <c r="Q1244" s="12"/>
      <c r="R1244" s="12"/>
      <c r="S1244" s="12"/>
      <c r="T1244" s="12" t="s">
        <v>141</v>
      </c>
      <c r="U1244" s="12"/>
      <c r="V1244" s="12"/>
      <c r="W1244" s="160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</row>
    <row r="1245" spans="1:39" ht="12.75">
      <c r="A1245" s="106"/>
      <c r="B1245" s="106"/>
      <c r="C1245" s="116"/>
      <c r="D1245" s="106"/>
      <c r="E1245" s="106"/>
      <c r="F1245" s="106"/>
      <c r="G1245" s="106"/>
      <c r="H1245" s="107"/>
      <c r="I1245" s="159"/>
      <c r="J1245" s="11" t="s">
        <v>153</v>
      </c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61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</row>
    <row r="1246" spans="1:23" ht="12.75">
      <c r="A1246" s="106">
        <v>21</v>
      </c>
      <c r="B1246" s="106">
        <v>52728</v>
      </c>
      <c r="C1246" s="116" t="s">
        <v>5</v>
      </c>
      <c r="D1246" s="106">
        <v>4</v>
      </c>
      <c r="E1246" s="106" t="s">
        <v>2</v>
      </c>
      <c r="F1246" s="106">
        <v>9</v>
      </c>
      <c r="G1246" s="106" t="s">
        <v>138</v>
      </c>
      <c r="H1246" s="134">
        <v>1998</v>
      </c>
      <c r="I1246" s="159"/>
      <c r="J1246" s="11" t="s">
        <v>152</v>
      </c>
      <c r="K1246" s="12"/>
      <c r="L1246" s="12"/>
      <c r="M1246" s="12" t="s">
        <v>141</v>
      </c>
      <c r="N1246" s="12"/>
      <c r="O1246" s="12"/>
      <c r="P1246" s="12"/>
      <c r="Q1246" s="12" t="s">
        <v>141</v>
      </c>
      <c r="R1246" s="12"/>
      <c r="S1246" s="12"/>
      <c r="T1246" s="12"/>
      <c r="U1246" s="12" t="s">
        <v>142</v>
      </c>
      <c r="V1246" s="12"/>
      <c r="W1246" s="160"/>
    </row>
    <row r="1247" spans="1:23" ht="12.75">
      <c r="A1247" s="106"/>
      <c r="B1247" s="106"/>
      <c r="C1247" s="116"/>
      <c r="D1247" s="106"/>
      <c r="E1247" s="106"/>
      <c r="F1247" s="106"/>
      <c r="G1247" s="106"/>
      <c r="H1247" s="107"/>
      <c r="I1247" s="159"/>
      <c r="J1247" s="11" t="s">
        <v>153</v>
      </c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61"/>
    </row>
    <row r="1248" spans="1:23" ht="12.75">
      <c r="A1248" s="134">
        <v>22</v>
      </c>
      <c r="B1248" s="106">
        <v>5183</v>
      </c>
      <c r="C1248" s="116" t="s">
        <v>275</v>
      </c>
      <c r="D1248" s="106">
        <v>14</v>
      </c>
      <c r="E1248" s="106"/>
      <c r="F1248" s="106">
        <v>11</v>
      </c>
      <c r="G1248" s="106" t="s">
        <v>138</v>
      </c>
      <c r="H1248" s="134">
        <v>2004</v>
      </c>
      <c r="I1248" s="159"/>
      <c r="J1248" s="11" t="s">
        <v>152</v>
      </c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60"/>
    </row>
    <row r="1249" spans="1:23" ht="12.75">
      <c r="A1249" s="107"/>
      <c r="B1249" s="106"/>
      <c r="C1249" s="116"/>
      <c r="D1249" s="106"/>
      <c r="E1249" s="106"/>
      <c r="F1249" s="106"/>
      <c r="G1249" s="106"/>
      <c r="H1249" s="107"/>
      <c r="I1249" s="159"/>
      <c r="J1249" s="11" t="s">
        <v>153</v>
      </c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61"/>
    </row>
    <row r="1250" spans="1:23" ht="12.75">
      <c r="A1250" s="106">
        <v>23</v>
      </c>
      <c r="B1250" s="106">
        <v>5185</v>
      </c>
      <c r="C1250" s="116" t="s">
        <v>275</v>
      </c>
      <c r="D1250" s="106">
        <v>14</v>
      </c>
      <c r="E1250" s="106"/>
      <c r="F1250" s="106">
        <v>11</v>
      </c>
      <c r="G1250" s="106" t="s">
        <v>140</v>
      </c>
      <c r="H1250" s="134">
        <v>2003</v>
      </c>
      <c r="I1250" s="159"/>
      <c r="J1250" s="11" t="s">
        <v>152</v>
      </c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60"/>
    </row>
    <row r="1251" spans="1:23" ht="12.75">
      <c r="A1251" s="106"/>
      <c r="B1251" s="106"/>
      <c r="C1251" s="116"/>
      <c r="D1251" s="106"/>
      <c r="E1251" s="106"/>
      <c r="F1251" s="106"/>
      <c r="G1251" s="106"/>
      <c r="H1251" s="107"/>
      <c r="I1251" s="159"/>
      <c r="J1251" s="11" t="s">
        <v>153</v>
      </c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61"/>
    </row>
    <row r="1252" spans="1:10" ht="12.75">
      <c r="A1252" s="106">
        <v>24</v>
      </c>
      <c r="B1252" s="106">
        <v>5374</v>
      </c>
      <c r="C1252" s="116" t="s">
        <v>275</v>
      </c>
      <c r="D1252" s="106">
        <v>14</v>
      </c>
      <c r="E1252" s="106"/>
      <c r="F1252" s="106">
        <v>11</v>
      </c>
      <c r="G1252" s="106" t="s">
        <v>159</v>
      </c>
      <c r="H1252" s="134">
        <v>1998</v>
      </c>
      <c r="I1252" s="167"/>
      <c r="J1252" s="20"/>
    </row>
    <row r="1253" spans="1:10" ht="12.75">
      <c r="A1253" s="106"/>
      <c r="B1253" s="106"/>
      <c r="C1253" s="116"/>
      <c r="D1253" s="106"/>
      <c r="E1253" s="106"/>
      <c r="F1253" s="106"/>
      <c r="G1253" s="106"/>
      <c r="H1253" s="107"/>
      <c r="I1253" s="167"/>
      <c r="J1253" s="20"/>
    </row>
    <row r="1254" spans="1:10" ht="12.75">
      <c r="A1254" s="106">
        <v>25</v>
      </c>
      <c r="B1254" s="106">
        <v>53979</v>
      </c>
      <c r="C1254" s="116" t="s">
        <v>5</v>
      </c>
      <c r="D1254" s="106">
        <v>14</v>
      </c>
      <c r="E1254" s="106"/>
      <c r="F1254" s="106">
        <v>9</v>
      </c>
      <c r="G1254" s="106" t="s">
        <v>140</v>
      </c>
      <c r="H1254" s="134">
        <v>2004</v>
      </c>
      <c r="I1254" s="167"/>
      <c r="J1254" s="20"/>
    </row>
    <row r="1255" spans="1:10" ht="12.75">
      <c r="A1255" s="106"/>
      <c r="B1255" s="134"/>
      <c r="C1255" s="157"/>
      <c r="D1255" s="134"/>
      <c r="E1255" s="134"/>
      <c r="F1255" s="134"/>
      <c r="G1255" s="134"/>
      <c r="H1255" s="151"/>
      <c r="I1255" s="167"/>
      <c r="J1255" s="20"/>
    </row>
    <row r="1256" spans="1:10" ht="12.75">
      <c r="A1256" s="106">
        <v>26</v>
      </c>
      <c r="B1256" s="106">
        <v>54159</v>
      </c>
      <c r="C1256" s="116" t="s">
        <v>67</v>
      </c>
      <c r="D1256" s="106">
        <v>21</v>
      </c>
      <c r="E1256" s="106"/>
      <c r="F1256" s="106">
        <v>6</v>
      </c>
      <c r="G1256" s="106"/>
      <c r="H1256" s="134"/>
      <c r="I1256" s="167"/>
      <c r="J1256" s="20"/>
    </row>
    <row r="1257" spans="1:10" ht="12.75">
      <c r="A1257" s="106"/>
      <c r="B1257" s="106"/>
      <c r="C1257" s="116"/>
      <c r="D1257" s="106"/>
      <c r="E1257" s="106"/>
      <c r="F1257" s="106"/>
      <c r="G1257" s="106"/>
      <c r="H1257" s="151"/>
      <c r="I1257" s="167"/>
      <c r="J1257" s="20"/>
    </row>
    <row r="1258" spans="1:10" ht="12.75">
      <c r="A1258" s="106">
        <v>27</v>
      </c>
      <c r="B1258" s="106">
        <v>52897</v>
      </c>
      <c r="C1258" s="116" t="s">
        <v>5</v>
      </c>
      <c r="D1258" s="106">
        <v>21</v>
      </c>
      <c r="E1258" s="106"/>
      <c r="F1258" s="106">
        <v>9</v>
      </c>
      <c r="G1258" s="106" t="s">
        <v>143</v>
      </c>
      <c r="H1258" s="134">
        <v>2003</v>
      </c>
      <c r="I1258" s="167"/>
      <c r="J1258" s="20" t="s">
        <v>305</v>
      </c>
    </row>
    <row r="1259" spans="1:10" ht="12.75">
      <c r="A1259" s="106"/>
      <c r="B1259" s="106"/>
      <c r="C1259" s="116"/>
      <c r="D1259" s="106"/>
      <c r="E1259" s="106"/>
      <c r="F1259" s="106"/>
      <c r="G1259" s="106"/>
      <c r="H1259" s="151"/>
      <c r="I1259" s="167"/>
      <c r="J1259" s="20" t="s">
        <v>306</v>
      </c>
    </row>
    <row r="1260" spans="1:10" ht="12.75">
      <c r="A1260" s="106">
        <v>28</v>
      </c>
      <c r="B1260" s="106">
        <v>52972</v>
      </c>
      <c r="C1260" s="116" t="s">
        <v>5</v>
      </c>
      <c r="D1260" s="106">
        <v>21</v>
      </c>
      <c r="E1260" s="106"/>
      <c r="F1260" s="106">
        <v>9</v>
      </c>
      <c r="G1260" s="106" t="s">
        <v>140</v>
      </c>
      <c r="H1260" s="134">
        <v>1992</v>
      </c>
      <c r="I1260" s="167"/>
      <c r="J1260" s="20" t="s">
        <v>307</v>
      </c>
    </row>
    <row r="1261" spans="1:10" ht="12.75">
      <c r="A1261" s="106"/>
      <c r="B1261" s="106"/>
      <c r="C1261" s="116"/>
      <c r="D1261" s="106"/>
      <c r="E1261" s="106"/>
      <c r="F1261" s="106"/>
      <c r="G1261" s="106"/>
      <c r="H1261" s="151"/>
      <c r="I1261" s="167"/>
      <c r="J1261" s="20"/>
    </row>
    <row r="1262" spans="1:10" ht="12.75">
      <c r="A1262" s="106">
        <v>29</v>
      </c>
      <c r="B1262" s="106">
        <v>53177</v>
      </c>
      <c r="C1262" s="116" t="s">
        <v>5</v>
      </c>
      <c r="D1262" s="106">
        <v>21</v>
      </c>
      <c r="E1262" s="106"/>
      <c r="F1262" s="106">
        <v>9</v>
      </c>
      <c r="G1262" s="106" t="s">
        <v>145</v>
      </c>
      <c r="H1262" s="134">
        <v>2004</v>
      </c>
      <c r="I1262" s="167"/>
      <c r="J1262" s="20"/>
    </row>
    <row r="1263" spans="1:10" ht="12.75">
      <c r="A1263" s="106"/>
      <c r="B1263" s="106"/>
      <c r="C1263" s="116"/>
      <c r="D1263" s="106"/>
      <c r="E1263" s="106"/>
      <c r="F1263" s="106"/>
      <c r="G1263" s="106"/>
      <c r="H1263" s="151"/>
      <c r="I1263" s="167"/>
      <c r="J1263" s="20"/>
    </row>
    <row r="1264" spans="1:10" ht="12.75">
      <c r="A1264" s="106">
        <v>30</v>
      </c>
      <c r="B1264" s="106">
        <v>51948</v>
      </c>
      <c r="C1264" s="116" t="s">
        <v>275</v>
      </c>
      <c r="D1264" s="106">
        <v>21</v>
      </c>
      <c r="E1264" s="106"/>
      <c r="F1264" s="106">
        <v>11</v>
      </c>
      <c r="G1264" s="106" t="s">
        <v>128</v>
      </c>
      <c r="H1264" s="134">
        <v>2004</v>
      </c>
      <c r="I1264" s="167"/>
      <c r="J1264" s="20"/>
    </row>
    <row r="1265" spans="1:10" ht="12.75">
      <c r="A1265" s="106"/>
      <c r="B1265" s="106"/>
      <c r="C1265" s="116"/>
      <c r="D1265" s="106"/>
      <c r="E1265" s="106"/>
      <c r="F1265" s="106"/>
      <c r="G1265" s="106"/>
      <c r="H1265" s="151"/>
      <c r="I1265" s="167"/>
      <c r="J1265" s="20"/>
    </row>
    <row r="1266" spans="1:10" ht="12.75">
      <c r="A1266" s="106">
        <v>31</v>
      </c>
      <c r="B1266" s="106">
        <v>51949</v>
      </c>
      <c r="C1266" s="116" t="s">
        <v>275</v>
      </c>
      <c r="D1266" s="106">
        <v>21</v>
      </c>
      <c r="E1266" s="106"/>
      <c r="F1266" s="106">
        <v>11</v>
      </c>
      <c r="G1266" s="106" t="s">
        <v>139</v>
      </c>
      <c r="H1266" s="134">
        <v>2003</v>
      </c>
      <c r="I1266" s="167"/>
      <c r="J1266" s="20"/>
    </row>
    <row r="1267" spans="1:10" ht="12.75">
      <c r="A1267" s="106"/>
      <c r="B1267" s="106"/>
      <c r="C1267" s="116"/>
      <c r="D1267" s="106"/>
      <c r="E1267" s="106"/>
      <c r="F1267" s="106"/>
      <c r="G1267" s="106"/>
      <c r="H1267" s="151"/>
      <c r="I1267" s="167"/>
      <c r="J1267" s="20"/>
    </row>
    <row r="1268" spans="1:10" ht="12.75">
      <c r="A1268" s="106">
        <v>32</v>
      </c>
      <c r="B1268" s="106">
        <v>51950</v>
      </c>
      <c r="C1268" s="116" t="s">
        <v>275</v>
      </c>
      <c r="D1268" s="106">
        <v>21</v>
      </c>
      <c r="E1268" s="106"/>
      <c r="F1268" s="106">
        <v>11</v>
      </c>
      <c r="G1268" s="106" t="s">
        <v>137</v>
      </c>
      <c r="H1268" s="134">
        <v>2004</v>
      </c>
      <c r="I1268" s="167"/>
      <c r="J1268" s="20"/>
    </row>
    <row r="1269" spans="1:10" ht="12.75">
      <c r="A1269" s="106"/>
      <c r="B1269" s="106"/>
      <c r="C1269" s="116"/>
      <c r="D1269" s="106"/>
      <c r="E1269" s="106"/>
      <c r="F1269" s="106"/>
      <c r="G1269" s="106"/>
      <c r="H1269" s="151"/>
      <c r="I1269" s="167"/>
      <c r="J1269" s="20"/>
    </row>
    <row r="1270" spans="1:10" ht="12.75">
      <c r="A1270" s="106">
        <v>33</v>
      </c>
      <c r="B1270" s="106">
        <v>52051</v>
      </c>
      <c r="C1270" s="116" t="s">
        <v>275</v>
      </c>
      <c r="D1270" s="106">
        <v>21</v>
      </c>
      <c r="E1270" s="106"/>
      <c r="F1270" s="106">
        <v>11</v>
      </c>
      <c r="G1270" s="106" t="s">
        <v>128</v>
      </c>
      <c r="H1270" s="134">
        <v>2002</v>
      </c>
      <c r="I1270" s="167"/>
      <c r="J1270" s="20"/>
    </row>
    <row r="1271" spans="1:10" ht="12.75">
      <c r="A1271" s="106"/>
      <c r="B1271" s="106"/>
      <c r="C1271" s="116"/>
      <c r="D1271" s="106"/>
      <c r="E1271" s="106"/>
      <c r="F1271" s="106"/>
      <c r="G1271" s="106"/>
      <c r="H1271" s="151"/>
      <c r="I1271" s="167"/>
      <c r="J1271" s="20"/>
    </row>
    <row r="1272" spans="1:10" ht="12.75">
      <c r="A1272" s="106">
        <v>34</v>
      </c>
      <c r="B1272" s="106">
        <v>52052</v>
      </c>
      <c r="C1272" s="116" t="s">
        <v>275</v>
      </c>
      <c r="D1272" s="106">
        <v>21</v>
      </c>
      <c r="E1272" s="106"/>
      <c r="F1272" s="106">
        <v>11</v>
      </c>
      <c r="G1272" s="106" t="s">
        <v>143</v>
      </c>
      <c r="H1272" s="134">
        <v>2004</v>
      </c>
      <c r="I1272" s="167"/>
      <c r="J1272" s="20"/>
    </row>
    <row r="1273" spans="1:10" ht="12.75">
      <c r="A1273" s="106"/>
      <c r="B1273" s="106"/>
      <c r="C1273" s="116"/>
      <c r="D1273" s="106"/>
      <c r="E1273" s="106"/>
      <c r="F1273" s="106"/>
      <c r="G1273" s="106"/>
      <c r="H1273" s="151"/>
      <c r="I1273" s="167"/>
      <c r="J1273" s="20"/>
    </row>
    <row r="1274" spans="1:10" ht="12.75">
      <c r="A1274" s="106">
        <v>35</v>
      </c>
      <c r="B1274" s="106">
        <v>52053</v>
      </c>
      <c r="C1274" s="116" t="s">
        <v>275</v>
      </c>
      <c r="D1274" s="106">
        <v>21</v>
      </c>
      <c r="E1274" s="106"/>
      <c r="F1274" s="106">
        <v>11</v>
      </c>
      <c r="G1274" s="106" t="s">
        <v>144</v>
      </c>
      <c r="H1274" s="134">
        <v>1992</v>
      </c>
      <c r="I1274" s="167"/>
      <c r="J1274" s="20"/>
    </row>
    <row r="1275" spans="1:10" ht="12.75">
      <c r="A1275" s="106"/>
      <c r="B1275" s="106"/>
      <c r="C1275" s="116"/>
      <c r="D1275" s="106"/>
      <c r="E1275" s="106"/>
      <c r="F1275" s="106"/>
      <c r="G1275" s="106"/>
      <c r="H1275" s="151"/>
      <c r="I1275" s="167"/>
      <c r="J1275" s="20"/>
    </row>
    <row r="1276" spans="1:10" ht="12.75">
      <c r="A1276" s="106">
        <v>36</v>
      </c>
      <c r="B1276" s="106">
        <v>52050</v>
      </c>
      <c r="C1276" s="116" t="s">
        <v>275</v>
      </c>
      <c r="D1276" s="106">
        <v>21</v>
      </c>
      <c r="E1276" s="106"/>
      <c r="F1276" s="106">
        <v>11</v>
      </c>
      <c r="G1276" s="106" t="s">
        <v>140</v>
      </c>
      <c r="H1276" s="134">
        <v>2000</v>
      </c>
      <c r="I1276" s="167"/>
      <c r="J1276" s="20"/>
    </row>
    <row r="1277" spans="1:10" ht="12.75">
      <c r="A1277" s="106"/>
      <c r="B1277" s="106"/>
      <c r="C1277" s="116"/>
      <c r="D1277" s="106"/>
      <c r="E1277" s="106"/>
      <c r="F1277" s="106"/>
      <c r="G1277" s="134"/>
      <c r="H1277" s="151"/>
      <c r="I1277" s="167"/>
      <c r="J1277" s="20"/>
    </row>
    <row r="1278" spans="1:10" ht="12.75">
      <c r="A1278" s="106">
        <v>37</v>
      </c>
      <c r="B1278" s="106">
        <v>55379</v>
      </c>
      <c r="C1278" s="116" t="s">
        <v>5</v>
      </c>
      <c r="D1278" s="106">
        <v>21</v>
      </c>
      <c r="E1278" s="106" t="s">
        <v>6</v>
      </c>
      <c r="F1278" s="92">
        <v>11</v>
      </c>
      <c r="G1278" s="88"/>
      <c r="H1278" s="90"/>
      <c r="I1278" s="179"/>
      <c r="J1278" s="20"/>
    </row>
    <row r="1279" spans="1:10" ht="12.75">
      <c r="A1279" s="106"/>
      <c r="B1279" s="106"/>
      <c r="C1279" s="116"/>
      <c r="D1279" s="106"/>
      <c r="E1279" s="106"/>
      <c r="F1279" s="92"/>
      <c r="G1279" s="89"/>
      <c r="H1279" s="102"/>
      <c r="I1279" s="179"/>
      <c r="J1279" s="20"/>
    </row>
    <row r="1281" spans="1:23" ht="12.75">
      <c r="A1281" s="19">
        <v>48</v>
      </c>
      <c r="B1281" s="17"/>
      <c r="C1281" s="26"/>
      <c r="D1281" s="17"/>
      <c r="E1281" s="17"/>
      <c r="F1281" s="17"/>
      <c r="G1281" s="17"/>
      <c r="H1281" s="19"/>
      <c r="I1281" s="27"/>
      <c r="W1281" s="6">
        <v>5</v>
      </c>
    </row>
    <row r="1282" ht="21" customHeight="1">
      <c r="C1282" s="6"/>
    </row>
    <row r="1283" ht="13.5" thickBot="1">
      <c r="C1283" s="6"/>
    </row>
    <row r="1284" spans="1:23" ht="30" customHeight="1" thickBot="1">
      <c r="A1284" s="110" t="s">
        <v>131</v>
      </c>
      <c r="B1284" s="110" t="s">
        <v>126</v>
      </c>
      <c r="C1284" s="110" t="s">
        <v>132</v>
      </c>
      <c r="D1284" s="110" t="s">
        <v>133</v>
      </c>
      <c r="E1284" s="110" t="s">
        <v>0</v>
      </c>
      <c r="F1284" s="110" t="s">
        <v>134</v>
      </c>
      <c r="G1284" s="108" t="s">
        <v>286</v>
      </c>
      <c r="H1284" s="80"/>
      <c r="J1284" s="110" t="s">
        <v>135</v>
      </c>
      <c r="K1284" s="162" t="s">
        <v>287</v>
      </c>
      <c r="L1284" s="163"/>
      <c r="M1284" s="163"/>
      <c r="N1284" s="163"/>
      <c r="O1284" s="163"/>
      <c r="P1284" s="163"/>
      <c r="Q1284" s="163"/>
      <c r="R1284" s="163"/>
      <c r="S1284" s="163"/>
      <c r="T1284" s="163"/>
      <c r="U1284" s="163"/>
      <c r="V1284" s="165"/>
      <c r="W1284" s="110" t="s">
        <v>136</v>
      </c>
    </row>
    <row r="1285" spans="1:23" ht="13.5" thickBot="1">
      <c r="A1285" s="111"/>
      <c r="B1285" s="111"/>
      <c r="C1285" s="111"/>
      <c r="D1285" s="111"/>
      <c r="E1285" s="111"/>
      <c r="F1285" s="111"/>
      <c r="G1285" s="109"/>
      <c r="H1285" s="144"/>
      <c r="J1285" s="111"/>
      <c r="K1285" s="9">
        <v>1</v>
      </c>
      <c r="L1285" s="10">
        <v>2</v>
      </c>
      <c r="M1285" s="10">
        <v>3</v>
      </c>
      <c r="N1285" s="10">
        <v>4</v>
      </c>
      <c r="O1285" s="10">
        <v>5</v>
      </c>
      <c r="P1285" s="10">
        <v>6</v>
      </c>
      <c r="Q1285" s="10">
        <v>7</v>
      </c>
      <c r="R1285" s="10">
        <v>8</v>
      </c>
      <c r="S1285" s="10">
        <v>9</v>
      </c>
      <c r="T1285" s="10">
        <v>10</v>
      </c>
      <c r="U1285" s="10">
        <v>11</v>
      </c>
      <c r="V1285" s="10">
        <v>12</v>
      </c>
      <c r="W1285" s="111"/>
    </row>
    <row r="1286" spans="1:23" ht="12.75">
      <c r="A1286" s="107">
        <v>38</v>
      </c>
      <c r="B1286" s="107">
        <v>5187</v>
      </c>
      <c r="C1286" s="158" t="s">
        <v>275</v>
      </c>
      <c r="D1286" s="107">
        <v>10</v>
      </c>
      <c r="E1286" s="107"/>
      <c r="F1286" s="89">
        <v>11</v>
      </c>
      <c r="G1286" s="150" t="s">
        <v>145</v>
      </c>
      <c r="H1286" s="152">
        <v>2003</v>
      </c>
      <c r="I1286" s="166"/>
      <c r="J1286" s="11" t="s">
        <v>152</v>
      </c>
      <c r="K1286" s="12" t="s">
        <v>141</v>
      </c>
      <c r="L1286" s="12"/>
      <c r="M1286" s="12"/>
      <c r="N1286" s="12"/>
      <c r="O1286" s="12" t="s">
        <v>141</v>
      </c>
      <c r="P1286" s="12"/>
      <c r="Q1286" s="12"/>
      <c r="R1286" s="12"/>
      <c r="S1286" s="12" t="s">
        <v>142</v>
      </c>
      <c r="T1286" s="12"/>
      <c r="U1286" s="12"/>
      <c r="V1286" s="12"/>
      <c r="W1286" s="160"/>
    </row>
    <row r="1287" spans="1:23" ht="12.75">
      <c r="A1287" s="106"/>
      <c r="B1287" s="106"/>
      <c r="C1287" s="116"/>
      <c r="D1287" s="106"/>
      <c r="E1287" s="106"/>
      <c r="F1287" s="92"/>
      <c r="G1287" s="89"/>
      <c r="H1287" s="102"/>
      <c r="I1287" s="166"/>
      <c r="J1287" s="11" t="s">
        <v>153</v>
      </c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61"/>
    </row>
    <row r="1288" spans="1:23" ht="12.75">
      <c r="A1288" s="106">
        <v>39</v>
      </c>
      <c r="B1288" s="106">
        <v>5188</v>
      </c>
      <c r="C1288" s="116" t="s">
        <v>275</v>
      </c>
      <c r="D1288" s="106">
        <v>10</v>
      </c>
      <c r="E1288" s="106"/>
      <c r="F1288" s="92">
        <v>11</v>
      </c>
      <c r="G1288" s="88" t="s">
        <v>140</v>
      </c>
      <c r="H1288" s="90">
        <v>2002</v>
      </c>
      <c r="I1288" s="166"/>
      <c r="J1288" s="11" t="s">
        <v>152</v>
      </c>
      <c r="K1288" s="12"/>
      <c r="L1288" s="12"/>
      <c r="M1288" s="12"/>
      <c r="N1288" s="12" t="s">
        <v>142</v>
      </c>
      <c r="O1288" s="12"/>
      <c r="P1288" s="12"/>
      <c r="Q1288" s="12"/>
      <c r="R1288" s="12" t="s">
        <v>141</v>
      </c>
      <c r="S1288" s="12"/>
      <c r="T1288" s="12"/>
      <c r="U1288" s="12"/>
      <c r="V1288" s="12" t="s">
        <v>141</v>
      </c>
      <c r="W1288" s="160"/>
    </row>
    <row r="1289" spans="1:23" ht="12.75">
      <c r="A1289" s="106"/>
      <c r="B1289" s="106"/>
      <c r="C1289" s="116"/>
      <c r="D1289" s="106"/>
      <c r="E1289" s="106"/>
      <c r="F1289" s="92"/>
      <c r="G1289" s="89"/>
      <c r="H1289" s="102"/>
      <c r="I1289" s="166"/>
      <c r="J1289" s="11" t="s">
        <v>153</v>
      </c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61"/>
    </row>
    <row r="1290" spans="1:23" ht="12.75">
      <c r="A1290" s="106">
        <v>40</v>
      </c>
      <c r="B1290" s="106">
        <v>5123</v>
      </c>
      <c r="C1290" s="116" t="s">
        <v>275</v>
      </c>
      <c r="D1290" s="106">
        <v>10</v>
      </c>
      <c r="E1290" s="106"/>
      <c r="F1290" s="92">
        <v>11</v>
      </c>
      <c r="G1290" s="88" t="s">
        <v>151</v>
      </c>
      <c r="H1290" s="90">
        <v>2004</v>
      </c>
      <c r="I1290" s="166"/>
      <c r="J1290" s="11" t="s">
        <v>152</v>
      </c>
      <c r="K1290" s="12"/>
      <c r="L1290" s="12" t="s">
        <v>141</v>
      </c>
      <c r="M1290" s="12"/>
      <c r="N1290" s="12"/>
      <c r="O1290" s="12"/>
      <c r="P1290" s="12" t="s">
        <v>141</v>
      </c>
      <c r="Q1290" s="12"/>
      <c r="R1290" s="12"/>
      <c r="S1290" s="12"/>
      <c r="T1290" s="12" t="s">
        <v>142</v>
      </c>
      <c r="U1290" s="12"/>
      <c r="V1290" s="12"/>
      <c r="W1290" s="160"/>
    </row>
    <row r="1291" spans="1:23" ht="12.75">
      <c r="A1291" s="106"/>
      <c r="B1291" s="106"/>
      <c r="C1291" s="116"/>
      <c r="D1291" s="106"/>
      <c r="E1291" s="106"/>
      <c r="F1291" s="92"/>
      <c r="G1291" s="89"/>
      <c r="H1291" s="102"/>
      <c r="I1291" s="166"/>
      <c r="J1291" s="11" t="s">
        <v>153</v>
      </c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61"/>
    </row>
    <row r="1292" spans="1:23" ht="12.75">
      <c r="A1292" s="106">
        <v>41</v>
      </c>
      <c r="B1292" s="106">
        <v>52708</v>
      </c>
      <c r="C1292" s="116" t="s">
        <v>5</v>
      </c>
      <c r="D1292" s="106">
        <v>10</v>
      </c>
      <c r="E1292" s="106" t="s">
        <v>2</v>
      </c>
      <c r="F1292" s="92">
        <v>9</v>
      </c>
      <c r="G1292" s="88" t="s">
        <v>128</v>
      </c>
      <c r="H1292" s="90">
        <v>2001</v>
      </c>
      <c r="I1292" s="166"/>
      <c r="J1292" s="11" t="s">
        <v>152</v>
      </c>
      <c r="K1292" s="12" t="s">
        <v>142</v>
      </c>
      <c r="L1292" s="12"/>
      <c r="M1292" s="12"/>
      <c r="N1292" s="12"/>
      <c r="O1292" s="12" t="s">
        <v>141</v>
      </c>
      <c r="P1292" s="12"/>
      <c r="Q1292" s="12"/>
      <c r="R1292" s="12"/>
      <c r="S1292" s="12" t="s">
        <v>141</v>
      </c>
      <c r="T1292" s="12"/>
      <c r="U1292" s="12"/>
      <c r="V1292" s="12"/>
      <c r="W1292" s="160"/>
    </row>
    <row r="1293" spans="1:23" ht="12.75">
      <c r="A1293" s="106"/>
      <c r="B1293" s="106"/>
      <c r="C1293" s="116"/>
      <c r="D1293" s="106"/>
      <c r="E1293" s="106"/>
      <c r="F1293" s="92"/>
      <c r="G1293" s="89"/>
      <c r="H1293" s="102"/>
      <c r="I1293" s="166"/>
      <c r="J1293" s="11" t="s">
        <v>153</v>
      </c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61"/>
    </row>
    <row r="1294" spans="1:23" ht="12.75">
      <c r="A1294" s="106">
        <v>42</v>
      </c>
      <c r="B1294" s="106">
        <v>55092</v>
      </c>
      <c r="C1294" s="116" t="s">
        <v>5</v>
      </c>
      <c r="D1294" s="106">
        <v>10</v>
      </c>
      <c r="E1294" s="106" t="s">
        <v>2</v>
      </c>
      <c r="F1294" s="92">
        <v>9</v>
      </c>
      <c r="G1294" s="88" t="s">
        <v>146</v>
      </c>
      <c r="H1294" s="90">
        <v>1996</v>
      </c>
      <c r="I1294" s="166"/>
      <c r="J1294" s="11" t="s">
        <v>152</v>
      </c>
      <c r="K1294" s="12"/>
      <c r="L1294" s="12" t="s">
        <v>142</v>
      </c>
      <c r="M1294" s="12"/>
      <c r="N1294" s="12"/>
      <c r="O1294" s="12"/>
      <c r="P1294" s="12" t="s">
        <v>141</v>
      </c>
      <c r="Q1294" s="12"/>
      <c r="R1294" s="12"/>
      <c r="S1294" s="12"/>
      <c r="T1294" s="12" t="s">
        <v>141</v>
      </c>
      <c r="U1294" s="12"/>
      <c r="V1294" s="12"/>
      <c r="W1294" s="160"/>
    </row>
    <row r="1295" spans="1:23" ht="12.75">
      <c r="A1295" s="106"/>
      <c r="B1295" s="106"/>
      <c r="C1295" s="116"/>
      <c r="D1295" s="106"/>
      <c r="E1295" s="106"/>
      <c r="F1295" s="92"/>
      <c r="G1295" s="89"/>
      <c r="H1295" s="102"/>
      <c r="I1295" s="166"/>
      <c r="J1295" s="11" t="s">
        <v>153</v>
      </c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61"/>
    </row>
    <row r="1296" spans="1:23" ht="12.75">
      <c r="A1296" s="106">
        <v>43</v>
      </c>
      <c r="B1296" s="106">
        <v>52906</v>
      </c>
      <c r="C1296" s="116" t="s">
        <v>5</v>
      </c>
      <c r="D1296" s="106">
        <v>10</v>
      </c>
      <c r="E1296" s="106" t="s">
        <v>7</v>
      </c>
      <c r="F1296" s="92">
        <v>9</v>
      </c>
      <c r="G1296" s="88"/>
      <c r="H1296" s="90"/>
      <c r="I1296" s="166"/>
      <c r="J1296" s="11" t="s">
        <v>152</v>
      </c>
      <c r="K1296" s="12" t="s">
        <v>141</v>
      </c>
      <c r="L1296" s="12"/>
      <c r="M1296" s="12"/>
      <c r="N1296" s="12"/>
      <c r="O1296" s="12" t="s">
        <v>141</v>
      </c>
      <c r="P1296" s="12"/>
      <c r="Q1296" s="12"/>
      <c r="R1296" s="12"/>
      <c r="S1296" s="12" t="s">
        <v>142</v>
      </c>
      <c r="T1296" s="12"/>
      <c r="U1296" s="12"/>
      <c r="V1296" s="12"/>
      <c r="W1296" s="13"/>
    </row>
    <row r="1297" spans="1:23" ht="12.75">
      <c r="A1297" s="106"/>
      <c r="B1297" s="106"/>
      <c r="C1297" s="116"/>
      <c r="D1297" s="106"/>
      <c r="E1297" s="106"/>
      <c r="F1297" s="92"/>
      <c r="G1297" s="89"/>
      <c r="H1297" s="102"/>
      <c r="I1297" s="166"/>
      <c r="J1297" s="11" t="s">
        <v>153</v>
      </c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4"/>
    </row>
    <row r="1298" spans="1:23" ht="12.75">
      <c r="A1298" s="106">
        <v>44</v>
      </c>
      <c r="B1298" s="106">
        <v>55048</v>
      </c>
      <c r="C1298" s="116" t="s">
        <v>5</v>
      </c>
      <c r="D1298" s="106">
        <v>10</v>
      </c>
      <c r="E1298" s="106" t="s">
        <v>7</v>
      </c>
      <c r="F1298" s="92">
        <v>9</v>
      </c>
      <c r="G1298" s="88" t="s">
        <v>160</v>
      </c>
      <c r="H1298" s="90">
        <v>2004</v>
      </c>
      <c r="I1298" s="166"/>
      <c r="J1298" s="11" t="s">
        <v>152</v>
      </c>
      <c r="K1298" s="12"/>
      <c r="L1298" s="12"/>
      <c r="M1298" s="12" t="s">
        <v>142</v>
      </c>
      <c r="N1298" s="12"/>
      <c r="O1298" s="12"/>
      <c r="P1298" s="12" t="s">
        <v>141</v>
      </c>
      <c r="Q1298" s="12"/>
      <c r="R1298" s="12"/>
      <c r="S1298" s="12" t="s">
        <v>142</v>
      </c>
      <c r="T1298" s="12"/>
      <c r="U1298" s="12"/>
      <c r="V1298" s="12" t="s">
        <v>141</v>
      </c>
      <c r="W1298" s="25"/>
    </row>
    <row r="1299" spans="1:23" ht="12.75">
      <c r="A1299" s="106"/>
      <c r="B1299" s="106"/>
      <c r="C1299" s="116"/>
      <c r="D1299" s="106"/>
      <c r="E1299" s="106"/>
      <c r="F1299" s="92"/>
      <c r="G1299" s="89"/>
      <c r="H1299" s="102"/>
      <c r="I1299" s="166"/>
      <c r="J1299" s="11" t="s">
        <v>153</v>
      </c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25"/>
    </row>
    <row r="1300" spans="1:23" ht="12.75">
      <c r="A1300" s="106">
        <v>45</v>
      </c>
      <c r="B1300" s="106">
        <v>55371</v>
      </c>
      <c r="C1300" s="116" t="s">
        <v>5</v>
      </c>
      <c r="D1300" s="106">
        <v>10</v>
      </c>
      <c r="E1300" s="106" t="s">
        <v>6</v>
      </c>
      <c r="F1300" s="92">
        <v>9</v>
      </c>
      <c r="G1300" s="88"/>
      <c r="H1300" s="90"/>
      <c r="I1300" s="166"/>
      <c r="J1300" s="11" t="s">
        <v>152</v>
      </c>
      <c r="K1300" s="12"/>
      <c r="L1300" s="12"/>
      <c r="M1300" s="12" t="s">
        <v>142</v>
      </c>
      <c r="N1300" s="12"/>
      <c r="O1300" s="12"/>
      <c r="P1300" s="12"/>
      <c r="Q1300" s="12" t="s">
        <v>141</v>
      </c>
      <c r="R1300" s="12"/>
      <c r="S1300" s="12"/>
      <c r="T1300" s="12"/>
      <c r="U1300" s="12" t="s">
        <v>142</v>
      </c>
      <c r="V1300" s="12"/>
      <c r="W1300" s="160"/>
    </row>
    <row r="1301" spans="1:23" ht="12.75">
      <c r="A1301" s="106"/>
      <c r="B1301" s="106"/>
      <c r="C1301" s="116"/>
      <c r="D1301" s="106"/>
      <c r="E1301" s="106"/>
      <c r="F1301" s="92"/>
      <c r="G1301" s="89"/>
      <c r="H1301" s="102"/>
      <c r="I1301" s="166"/>
      <c r="J1301" s="11" t="s">
        <v>153</v>
      </c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61"/>
    </row>
    <row r="1302" spans="1:23" ht="12.75">
      <c r="A1302" s="106">
        <v>46</v>
      </c>
      <c r="B1302" s="106">
        <v>54891</v>
      </c>
      <c r="C1302" s="116" t="s">
        <v>5</v>
      </c>
      <c r="D1302" s="106" t="s">
        <v>276</v>
      </c>
      <c r="E1302" s="106"/>
      <c r="F1302" s="92">
        <v>9</v>
      </c>
      <c r="G1302" s="88"/>
      <c r="H1302" s="90"/>
      <c r="I1302" s="166"/>
      <c r="J1302" s="11" t="s">
        <v>152</v>
      </c>
      <c r="K1302" s="12"/>
      <c r="L1302" s="12"/>
      <c r="M1302" s="12"/>
      <c r="N1302" s="12" t="s">
        <v>142</v>
      </c>
      <c r="O1302" s="12"/>
      <c r="P1302" s="12"/>
      <c r="Q1302" s="12"/>
      <c r="R1302" s="12" t="s">
        <v>141</v>
      </c>
      <c r="S1302" s="12"/>
      <c r="T1302" s="12"/>
      <c r="U1302" s="12"/>
      <c r="V1302" s="12" t="s">
        <v>142</v>
      </c>
      <c r="W1302" s="160"/>
    </row>
    <row r="1303" spans="1:23" ht="12.75">
      <c r="A1303" s="106"/>
      <c r="B1303" s="106"/>
      <c r="C1303" s="116"/>
      <c r="D1303" s="106"/>
      <c r="E1303" s="106"/>
      <c r="F1303" s="92"/>
      <c r="G1303" s="89"/>
      <c r="H1303" s="102"/>
      <c r="I1303" s="166"/>
      <c r="J1303" s="11" t="s">
        <v>153</v>
      </c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61"/>
    </row>
    <row r="1304" spans="1:23" ht="12.75">
      <c r="A1304" s="106">
        <v>47</v>
      </c>
      <c r="B1304" s="106">
        <v>54892</v>
      </c>
      <c r="C1304" s="116" t="s">
        <v>5</v>
      </c>
      <c r="D1304" s="106" t="s">
        <v>276</v>
      </c>
      <c r="E1304" s="106"/>
      <c r="F1304" s="92">
        <v>9</v>
      </c>
      <c r="G1304" s="88"/>
      <c r="H1304" s="90"/>
      <c r="I1304" s="166"/>
      <c r="J1304" s="11" t="s">
        <v>152</v>
      </c>
      <c r="K1304" s="12"/>
      <c r="L1304" s="12"/>
      <c r="M1304" s="12"/>
      <c r="N1304" s="12"/>
      <c r="O1304" s="12"/>
      <c r="P1304" s="12" t="s">
        <v>141</v>
      </c>
      <c r="Q1304" s="12"/>
      <c r="R1304" s="12"/>
      <c r="S1304" s="12"/>
      <c r="T1304" s="12"/>
      <c r="U1304" s="12"/>
      <c r="V1304" s="12" t="s">
        <v>142</v>
      </c>
      <c r="W1304" s="160"/>
    </row>
    <row r="1305" spans="1:23" ht="12.75">
      <c r="A1305" s="106"/>
      <c r="B1305" s="106"/>
      <c r="C1305" s="116"/>
      <c r="D1305" s="106"/>
      <c r="E1305" s="106"/>
      <c r="F1305" s="92"/>
      <c r="G1305" s="89"/>
      <c r="H1305" s="102"/>
      <c r="I1305" s="166"/>
      <c r="J1305" s="11" t="s">
        <v>153</v>
      </c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61"/>
    </row>
    <row r="1306" spans="1:23" ht="12.75">
      <c r="A1306" s="106">
        <v>48</v>
      </c>
      <c r="B1306" s="106">
        <v>55130</v>
      </c>
      <c r="C1306" s="116" t="s">
        <v>5</v>
      </c>
      <c r="D1306" s="106" t="s">
        <v>276</v>
      </c>
      <c r="E1306" s="106" t="s">
        <v>319</v>
      </c>
      <c r="F1306" s="92">
        <v>9</v>
      </c>
      <c r="G1306" s="88"/>
      <c r="H1306" s="90"/>
      <c r="I1306" s="166"/>
      <c r="J1306" s="11" t="s">
        <v>152</v>
      </c>
      <c r="K1306" s="12" t="s">
        <v>141</v>
      </c>
      <c r="L1306" s="12"/>
      <c r="M1306" s="12"/>
      <c r="N1306" s="12"/>
      <c r="O1306" s="12" t="s">
        <v>141</v>
      </c>
      <c r="P1306" s="12"/>
      <c r="Q1306" s="12"/>
      <c r="R1306" s="12"/>
      <c r="S1306" s="12" t="s">
        <v>142</v>
      </c>
      <c r="T1306" s="12"/>
      <c r="U1306" s="12"/>
      <c r="V1306" s="12"/>
      <c r="W1306" s="160"/>
    </row>
    <row r="1307" spans="1:23" ht="12.75">
      <c r="A1307" s="106"/>
      <c r="B1307" s="106"/>
      <c r="C1307" s="116"/>
      <c r="D1307" s="106"/>
      <c r="E1307" s="106"/>
      <c r="F1307" s="92"/>
      <c r="G1307" s="89"/>
      <c r="H1307" s="102"/>
      <c r="I1307" s="166"/>
      <c r="J1307" s="11" t="s">
        <v>153</v>
      </c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61"/>
    </row>
    <row r="1308" spans="1:23" ht="12.75">
      <c r="A1308" s="106">
        <v>49</v>
      </c>
      <c r="B1308" s="106">
        <v>5186</v>
      </c>
      <c r="C1308" s="116" t="s">
        <v>275</v>
      </c>
      <c r="D1308" s="106" t="s">
        <v>276</v>
      </c>
      <c r="E1308" s="106"/>
      <c r="F1308" s="92">
        <v>11</v>
      </c>
      <c r="G1308" s="88" t="s">
        <v>146</v>
      </c>
      <c r="H1308" s="90">
        <v>2004</v>
      </c>
      <c r="I1308" s="166"/>
      <c r="J1308" s="11" t="s">
        <v>152</v>
      </c>
      <c r="K1308" s="12"/>
      <c r="L1308" s="12"/>
      <c r="M1308" s="12" t="s">
        <v>141</v>
      </c>
      <c r="N1308" s="12"/>
      <c r="O1308" s="12"/>
      <c r="P1308" s="12"/>
      <c r="Q1308" s="12"/>
      <c r="R1308" s="12"/>
      <c r="S1308" s="12"/>
      <c r="T1308" s="12"/>
      <c r="U1308" s="12" t="s">
        <v>142</v>
      </c>
      <c r="V1308" s="12"/>
      <c r="W1308" s="160"/>
    </row>
    <row r="1309" spans="1:23" ht="12.75" customHeight="1">
      <c r="A1309" s="106"/>
      <c r="B1309" s="106"/>
      <c r="C1309" s="116"/>
      <c r="D1309" s="106"/>
      <c r="E1309" s="106"/>
      <c r="F1309" s="92"/>
      <c r="G1309" s="89"/>
      <c r="H1309" s="102"/>
      <c r="I1309" s="166"/>
      <c r="J1309" s="11" t="s">
        <v>153</v>
      </c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61"/>
    </row>
    <row r="1310" spans="1:23" ht="15" customHeight="1">
      <c r="A1310" s="106">
        <v>50</v>
      </c>
      <c r="B1310" s="106">
        <v>52885</v>
      </c>
      <c r="C1310" s="116" t="s">
        <v>5</v>
      </c>
      <c r="D1310" s="106" t="s">
        <v>276</v>
      </c>
      <c r="E1310" s="106"/>
      <c r="F1310" s="92">
        <v>9</v>
      </c>
      <c r="G1310" s="88" t="s">
        <v>138</v>
      </c>
      <c r="H1310" s="90">
        <v>2002</v>
      </c>
      <c r="I1310" s="166"/>
      <c r="J1310" s="11" t="s">
        <v>152</v>
      </c>
      <c r="K1310" s="12" t="s">
        <v>141</v>
      </c>
      <c r="L1310" s="12"/>
      <c r="M1310" s="12"/>
      <c r="N1310" s="12"/>
      <c r="O1310" s="12"/>
      <c r="P1310" s="12"/>
      <c r="Q1310" s="12" t="s">
        <v>142</v>
      </c>
      <c r="R1310" s="12"/>
      <c r="S1310" s="12"/>
      <c r="T1310" s="12"/>
      <c r="U1310" s="12"/>
      <c r="V1310" s="12"/>
      <c r="W1310" s="160"/>
    </row>
    <row r="1311" spans="1:23" ht="12.75">
      <c r="A1311" s="106"/>
      <c r="B1311" s="106"/>
      <c r="C1311" s="116"/>
      <c r="D1311" s="106"/>
      <c r="E1311" s="106"/>
      <c r="F1311" s="92"/>
      <c r="G1311" s="89"/>
      <c r="H1311" s="102"/>
      <c r="I1311" s="166"/>
      <c r="J1311" s="11" t="s">
        <v>153</v>
      </c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61"/>
    </row>
    <row r="1312" spans="1:23" ht="13.5" customHeight="1">
      <c r="A1312" s="106">
        <v>51</v>
      </c>
      <c r="B1312" s="106">
        <v>53995</v>
      </c>
      <c r="C1312" s="116" t="s">
        <v>278</v>
      </c>
      <c r="D1312" s="106" t="s">
        <v>276</v>
      </c>
      <c r="E1312" s="106"/>
      <c r="F1312" s="92">
        <v>20</v>
      </c>
      <c r="G1312" s="88" t="s">
        <v>145</v>
      </c>
      <c r="H1312" s="90">
        <v>2002</v>
      </c>
      <c r="I1312" s="166"/>
      <c r="J1312" s="11" t="s">
        <v>152</v>
      </c>
      <c r="K1312" s="12"/>
      <c r="L1312" s="12"/>
      <c r="M1312" s="12" t="s">
        <v>142</v>
      </c>
      <c r="N1312" s="12"/>
      <c r="O1312" s="12"/>
      <c r="P1312" s="12"/>
      <c r="Q1312" s="12"/>
      <c r="R1312" s="12"/>
      <c r="S1312" s="12"/>
      <c r="T1312" s="12" t="s">
        <v>141</v>
      </c>
      <c r="U1312" s="12"/>
      <c r="V1312" s="12"/>
      <c r="W1312" s="160"/>
    </row>
    <row r="1313" spans="1:23" ht="12.75">
      <c r="A1313" s="106"/>
      <c r="B1313" s="106"/>
      <c r="C1313" s="116"/>
      <c r="D1313" s="106"/>
      <c r="E1313" s="106"/>
      <c r="F1313" s="92"/>
      <c r="G1313" s="89"/>
      <c r="H1313" s="102"/>
      <c r="I1313" s="166"/>
      <c r="J1313" s="11" t="s">
        <v>153</v>
      </c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61"/>
    </row>
    <row r="1314" spans="1:23" ht="13.5" customHeight="1">
      <c r="A1314" s="106">
        <v>52</v>
      </c>
      <c r="B1314" s="106">
        <v>52739</v>
      </c>
      <c r="C1314" s="116" t="s">
        <v>278</v>
      </c>
      <c r="D1314" s="106" t="s">
        <v>276</v>
      </c>
      <c r="E1314" s="106"/>
      <c r="F1314" s="92">
        <v>20</v>
      </c>
      <c r="G1314" s="88" t="s">
        <v>138</v>
      </c>
      <c r="H1314" s="90">
        <v>1997</v>
      </c>
      <c r="I1314" s="166"/>
      <c r="J1314" s="11" t="s">
        <v>152</v>
      </c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60"/>
    </row>
    <row r="1315" spans="1:23" ht="12.75">
      <c r="A1315" s="106"/>
      <c r="B1315" s="106"/>
      <c r="C1315" s="116"/>
      <c r="D1315" s="106"/>
      <c r="E1315" s="106"/>
      <c r="F1315" s="92"/>
      <c r="G1315" s="89"/>
      <c r="H1315" s="102"/>
      <c r="I1315" s="166"/>
      <c r="J1315" s="11" t="s">
        <v>153</v>
      </c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61"/>
    </row>
    <row r="1316" spans="1:23" ht="12.75">
      <c r="A1316" s="106">
        <v>53</v>
      </c>
      <c r="B1316" s="106">
        <v>51122</v>
      </c>
      <c r="C1316" s="116" t="s">
        <v>277</v>
      </c>
      <c r="D1316" s="106" t="s">
        <v>276</v>
      </c>
      <c r="E1316" s="106" t="s">
        <v>279</v>
      </c>
      <c r="F1316" s="92">
        <v>24</v>
      </c>
      <c r="G1316" s="88" t="s">
        <v>140</v>
      </c>
      <c r="H1316" s="90">
        <v>1999</v>
      </c>
      <c r="I1316" s="166"/>
      <c r="J1316" s="11" t="s">
        <v>152</v>
      </c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60"/>
    </row>
    <row r="1317" spans="1:23" ht="12.75">
      <c r="A1317" s="106"/>
      <c r="B1317" s="106"/>
      <c r="C1317" s="116"/>
      <c r="D1317" s="106"/>
      <c r="E1317" s="106"/>
      <c r="F1317" s="92"/>
      <c r="G1317" s="89"/>
      <c r="H1317" s="102"/>
      <c r="I1317" s="166"/>
      <c r="J1317" s="11" t="s">
        <v>153</v>
      </c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61"/>
    </row>
    <row r="1318" spans="1:23" ht="12.75">
      <c r="A1318" s="106">
        <v>54</v>
      </c>
      <c r="B1318" s="106">
        <v>53891</v>
      </c>
      <c r="C1318" s="116" t="s">
        <v>5</v>
      </c>
      <c r="D1318" s="106" t="s">
        <v>280</v>
      </c>
      <c r="E1318" s="106"/>
      <c r="F1318" s="92">
        <v>9</v>
      </c>
      <c r="G1318" s="88" t="s">
        <v>146</v>
      </c>
      <c r="H1318" s="90">
        <v>1990</v>
      </c>
      <c r="I1318" s="166"/>
      <c r="J1318" s="11" t="s">
        <v>152</v>
      </c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60"/>
    </row>
    <row r="1319" spans="1:23" ht="12.75">
      <c r="A1319" s="106"/>
      <c r="B1319" s="106"/>
      <c r="C1319" s="116"/>
      <c r="D1319" s="106"/>
      <c r="E1319" s="106"/>
      <c r="F1319" s="92"/>
      <c r="G1319" s="89"/>
      <c r="H1319" s="102"/>
      <c r="I1319" s="166"/>
      <c r="J1319" s="11" t="s">
        <v>153</v>
      </c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61"/>
    </row>
    <row r="1320" spans="1:23" ht="12.75">
      <c r="A1320" s="17"/>
      <c r="B1320" s="17"/>
      <c r="C1320" s="16"/>
      <c r="D1320" s="17"/>
      <c r="E1320" s="17"/>
      <c r="F1320" s="17"/>
      <c r="G1320" s="17"/>
      <c r="H1320" s="17"/>
      <c r="I1320" s="27"/>
      <c r="J1320" s="11" t="s">
        <v>152</v>
      </c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60"/>
    </row>
    <row r="1321" spans="1:23" ht="12.75">
      <c r="A1321" s="17"/>
      <c r="B1321" s="17"/>
      <c r="C1321" s="16"/>
      <c r="D1321" s="17"/>
      <c r="E1321" s="17"/>
      <c r="F1321" s="17"/>
      <c r="G1321" s="17"/>
      <c r="H1321" s="17"/>
      <c r="I1321" s="27"/>
      <c r="J1321" s="11" t="s">
        <v>153</v>
      </c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61"/>
    </row>
    <row r="1322" spans="1:23" ht="12.75">
      <c r="A1322" s="17"/>
      <c r="B1322" s="17"/>
      <c r="C1322" s="16"/>
      <c r="D1322" s="17"/>
      <c r="E1322" s="17"/>
      <c r="F1322" s="17"/>
      <c r="G1322" s="17"/>
      <c r="H1322" s="17"/>
      <c r="I1322" s="27"/>
      <c r="J1322" s="11" t="s">
        <v>152</v>
      </c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60"/>
    </row>
    <row r="1323" spans="1:23" ht="12.75">
      <c r="A1323" s="17"/>
      <c r="B1323" s="17"/>
      <c r="C1323" s="16"/>
      <c r="D1323" s="17"/>
      <c r="E1323" s="17"/>
      <c r="F1323" s="17"/>
      <c r="G1323" s="17"/>
      <c r="H1323" s="17"/>
      <c r="I1323" s="27"/>
      <c r="J1323" s="11" t="s">
        <v>153</v>
      </c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61"/>
    </row>
    <row r="1324" spans="1:23" ht="12.75">
      <c r="A1324" s="17"/>
      <c r="B1324" s="17"/>
      <c r="C1324" s="16"/>
      <c r="D1324" s="17"/>
      <c r="E1324" s="17"/>
      <c r="F1324" s="17"/>
      <c r="G1324" s="17"/>
      <c r="H1324" s="17"/>
      <c r="I1324" s="27"/>
      <c r="J1324" s="11" t="s">
        <v>152</v>
      </c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60"/>
    </row>
    <row r="1325" spans="1:23" ht="12.75">
      <c r="A1325" s="17"/>
      <c r="B1325" s="17"/>
      <c r="C1325" s="16"/>
      <c r="D1325" s="17"/>
      <c r="E1325" s="17"/>
      <c r="F1325" s="17"/>
      <c r="G1325" s="17"/>
      <c r="H1325" s="17"/>
      <c r="I1325" s="27"/>
      <c r="J1325" s="11" t="s">
        <v>153</v>
      </c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61"/>
    </row>
    <row r="1326" spans="1:23" ht="12.75">
      <c r="A1326" s="17"/>
      <c r="B1326" s="17"/>
      <c r="C1326" s="16"/>
      <c r="D1326" s="17"/>
      <c r="E1326" s="17"/>
      <c r="F1326" s="17"/>
      <c r="G1326" s="17"/>
      <c r="H1326" s="17"/>
      <c r="I1326" s="27"/>
      <c r="J1326" s="20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20"/>
    </row>
    <row r="1327" spans="1:9" ht="12.75">
      <c r="A1327" s="17"/>
      <c r="B1327" s="17"/>
      <c r="C1327" s="16"/>
      <c r="D1327" s="17"/>
      <c r="E1327" s="17"/>
      <c r="F1327" s="17"/>
      <c r="G1327" s="17"/>
      <c r="H1327" s="17"/>
      <c r="I1327" s="27"/>
    </row>
    <row r="1328" spans="1:10" ht="12.75">
      <c r="A1328" s="17"/>
      <c r="B1328" s="17"/>
      <c r="C1328" s="16"/>
      <c r="D1328" s="17"/>
      <c r="E1328" s="17"/>
      <c r="F1328" s="17"/>
      <c r="G1328" s="17"/>
      <c r="H1328" s="17"/>
      <c r="I1328" s="27"/>
      <c r="J1328" s="6" t="s">
        <v>305</v>
      </c>
    </row>
    <row r="1329" spans="1:10" ht="12.75">
      <c r="A1329" s="17"/>
      <c r="B1329" s="17"/>
      <c r="C1329" s="16"/>
      <c r="D1329" s="17"/>
      <c r="E1329" s="17"/>
      <c r="F1329" s="17"/>
      <c r="G1329" s="17"/>
      <c r="H1329" s="17"/>
      <c r="I1329" s="27"/>
      <c r="J1329" s="6" t="s">
        <v>306</v>
      </c>
    </row>
    <row r="1330" spans="1:10" ht="12.75">
      <c r="A1330" s="17"/>
      <c r="B1330" s="17"/>
      <c r="C1330" s="16"/>
      <c r="D1330" s="17"/>
      <c r="E1330" s="17"/>
      <c r="F1330" s="17"/>
      <c r="G1330" s="17"/>
      <c r="H1330" s="17"/>
      <c r="I1330" s="27"/>
      <c r="J1330" s="6" t="s">
        <v>307</v>
      </c>
    </row>
    <row r="1331" spans="1:9" ht="12.75">
      <c r="A1331" s="17"/>
      <c r="B1331" s="17"/>
      <c r="C1331" s="16"/>
      <c r="D1331" s="17"/>
      <c r="E1331" s="17"/>
      <c r="F1331" s="17"/>
      <c r="G1331" s="17"/>
      <c r="H1331" s="17"/>
      <c r="I1331" s="27"/>
    </row>
    <row r="1332" spans="1:23" ht="12.75">
      <c r="A1332" s="17"/>
      <c r="B1332" s="17"/>
      <c r="C1332" s="16"/>
      <c r="D1332" s="17"/>
      <c r="E1332" s="17"/>
      <c r="F1332" s="17"/>
      <c r="G1332" s="17"/>
      <c r="H1332" s="17"/>
      <c r="I1332" s="27"/>
      <c r="J1332" s="20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20"/>
    </row>
    <row r="1333" spans="1:23" ht="12.75">
      <c r="A1333" s="17"/>
      <c r="B1333" s="17"/>
      <c r="C1333" s="16"/>
      <c r="D1333" s="17"/>
      <c r="E1333" s="17"/>
      <c r="F1333" s="17"/>
      <c r="G1333" s="17"/>
      <c r="H1333" s="17"/>
      <c r="I1333" s="27"/>
      <c r="J1333" s="20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20"/>
    </row>
    <row r="1334" spans="1:23" ht="12.75">
      <c r="A1334" s="17"/>
      <c r="B1334" s="17"/>
      <c r="C1334" s="16"/>
      <c r="D1334" s="17"/>
      <c r="E1334" s="17"/>
      <c r="F1334" s="17"/>
      <c r="G1334" s="17"/>
      <c r="H1334" s="17"/>
      <c r="I1334" s="27"/>
      <c r="J1334" s="20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  <c r="V1334" s="17"/>
      <c r="W1334" s="20"/>
    </row>
    <row r="1335" spans="1:23" s="1" customFormat="1" ht="12.75">
      <c r="A1335" s="19">
        <v>50</v>
      </c>
      <c r="B1335" s="17"/>
      <c r="C1335" s="26"/>
      <c r="D1335" s="17"/>
      <c r="E1335" s="17"/>
      <c r="F1335" s="17"/>
      <c r="G1335" s="17"/>
      <c r="H1335" s="19"/>
      <c r="I1335" s="27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>
        <v>3</v>
      </c>
    </row>
    <row r="1336" spans="1:23" s="1" customFormat="1" ht="20.25" customHeight="1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</row>
    <row r="1337" spans="1:23" s="1" customFormat="1" ht="13.5" thickBot="1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</row>
    <row r="1338" spans="1:23" s="1" customFormat="1" ht="30" customHeight="1" thickBot="1">
      <c r="A1338" s="110" t="s">
        <v>131</v>
      </c>
      <c r="B1338" s="110" t="s">
        <v>126</v>
      </c>
      <c r="C1338" s="110" t="s">
        <v>132</v>
      </c>
      <c r="D1338" s="110" t="s">
        <v>133</v>
      </c>
      <c r="E1338" s="110" t="s">
        <v>0</v>
      </c>
      <c r="F1338" s="110" t="s">
        <v>134</v>
      </c>
      <c r="G1338" s="108" t="s">
        <v>286</v>
      </c>
      <c r="H1338" s="80"/>
      <c r="I1338" s="6"/>
      <c r="J1338" s="110" t="s">
        <v>135</v>
      </c>
      <c r="K1338" s="162" t="s">
        <v>287</v>
      </c>
      <c r="L1338" s="163"/>
      <c r="M1338" s="163"/>
      <c r="N1338" s="163"/>
      <c r="O1338" s="163"/>
      <c r="P1338" s="163"/>
      <c r="Q1338" s="163"/>
      <c r="R1338" s="163"/>
      <c r="S1338" s="163"/>
      <c r="T1338" s="163"/>
      <c r="U1338" s="163"/>
      <c r="V1338" s="165"/>
      <c r="W1338" s="110" t="s">
        <v>136</v>
      </c>
    </row>
    <row r="1339" spans="1:23" s="1" customFormat="1" ht="13.5" thickBot="1">
      <c r="A1339" s="111"/>
      <c r="B1339" s="111"/>
      <c r="C1339" s="111"/>
      <c r="D1339" s="111"/>
      <c r="E1339" s="111"/>
      <c r="F1339" s="111"/>
      <c r="G1339" s="109"/>
      <c r="H1339" s="144"/>
      <c r="I1339" s="6"/>
      <c r="J1339" s="111"/>
      <c r="K1339" s="9">
        <v>1</v>
      </c>
      <c r="L1339" s="10">
        <v>2</v>
      </c>
      <c r="M1339" s="10">
        <v>3</v>
      </c>
      <c r="N1339" s="10">
        <v>4</v>
      </c>
      <c r="O1339" s="10">
        <v>5</v>
      </c>
      <c r="P1339" s="10">
        <v>6</v>
      </c>
      <c r="Q1339" s="10">
        <v>7</v>
      </c>
      <c r="R1339" s="10">
        <v>8</v>
      </c>
      <c r="S1339" s="10">
        <v>9</v>
      </c>
      <c r="T1339" s="10">
        <v>10</v>
      </c>
      <c r="U1339" s="10">
        <v>11</v>
      </c>
      <c r="V1339" s="10">
        <v>12</v>
      </c>
      <c r="W1339" s="111"/>
    </row>
    <row r="1340" spans="1:23" ht="12.75">
      <c r="A1340" s="107">
        <v>55</v>
      </c>
      <c r="B1340" s="107">
        <v>51529</v>
      </c>
      <c r="C1340" s="158" t="s">
        <v>281</v>
      </c>
      <c r="D1340" s="107">
        <v>8</v>
      </c>
      <c r="E1340" s="107" t="s">
        <v>63</v>
      </c>
      <c r="F1340" s="89">
        <v>3</v>
      </c>
      <c r="G1340" s="150"/>
      <c r="H1340" s="152"/>
      <c r="I1340" s="166"/>
      <c r="J1340" s="14" t="s">
        <v>152</v>
      </c>
      <c r="K1340" s="21"/>
      <c r="L1340" s="21"/>
      <c r="M1340" s="21" t="s">
        <v>141</v>
      </c>
      <c r="N1340" s="21"/>
      <c r="O1340" s="21"/>
      <c r="P1340" s="21"/>
      <c r="Q1340" s="21" t="s">
        <v>142</v>
      </c>
      <c r="R1340" s="21"/>
      <c r="S1340" s="21"/>
      <c r="T1340" s="21"/>
      <c r="U1340" s="21" t="s">
        <v>141</v>
      </c>
      <c r="V1340" s="21"/>
      <c r="W1340" s="177"/>
    </row>
    <row r="1341" spans="1:23" ht="12.75">
      <c r="A1341" s="106"/>
      <c r="B1341" s="106"/>
      <c r="C1341" s="116"/>
      <c r="D1341" s="106"/>
      <c r="E1341" s="106"/>
      <c r="F1341" s="92"/>
      <c r="G1341" s="89"/>
      <c r="H1341" s="102"/>
      <c r="I1341" s="166"/>
      <c r="J1341" s="11" t="s">
        <v>153</v>
      </c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61"/>
    </row>
    <row r="1342" spans="1:23" ht="12.75">
      <c r="A1342" s="106">
        <v>56</v>
      </c>
      <c r="B1342" s="106">
        <v>51530</v>
      </c>
      <c r="C1342" s="116" t="s">
        <v>281</v>
      </c>
      <c r="D1342" s="106">
        <v>8</v>
      </c>
      <c r="E1342" s="106" t="s">
        <v>63</v>
      </c>
      <c r="F1342" s="92">
        <v>3</v>
      </c>
      <c r="G1342" s="88"/>
      <c r="H1342" s="90"/>
      <c r="I1342" s="166"/>
      <c r="J1342" s="11" t="s">
        <v>152</v>
      </c>
      <c r="K1342" s="12"/>
      <c r="L1342" s="21"/>
      <c r="M1342" s="21"/>
      <c r="N1342" s="21" t="s">
        <v>141</v>
      </c>
      <c r="O1342" s="21"/>
      <c r="P1342" s="21"/>
      <c r="Q1342" s="21"/>
      <c r="R1342" s="21" t="s">
        <v>142</v>
      </c>
      <c r="S1342" s="21"/>
      <c r="T1342" s="21"/>
      <c r="U1342" s="12"/>
      <c r="V1342" s="12" t="s">
        <v>141</v>
      </c>
      <c r="W1342" s="160"/>
    </row>
    <row r="1343" spans="1:23" ht="12.75">
      <c r="A1343" s="106"/>
      <c r="B1343" s="106"/>
      <c r="C1343" s="116"/>
      <c r="D1343" s="106"/>
      <c r="E1343" s="106"/>
      <c r="F1343" s="92"/>
      <c r="G1343" s="89"/>
      <c r="H1343" s="102"/>
      <c r="I1343" s="166"/>
      <c r="J1343" s="11" t="s">
        <v>153</v>
      </c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61"/>
    </row>
    <row r="1344" spans="1:23" ht="12.75">
      <c r="A1344" s="106">
        <v>57</v>
      </c>
      <c r="B1344" s="106">
        <v>52049</v>
      </c>
      <c r="C1344" s="116" t="s">
        <v>281</v>
      </c>
      <c r="D1344" s="106">
        <v>8</v>
      </c>
      <c r="E1344" s="106" t="s">
        <v>63</v>
      </c>
      <c r="F1344" s="92">
        <v>3</v>
      </c>
      <c r="G1344" s="88"/>
      <c r="H1344" s="90"/>
      <c r="I1344" s="166"/>
      <c r="J1344" s="11" t="s">
        <v>152</v>
      </c>
      <c r="K1344" s="12"/>
      <c r="L1344" s="12" t="s">
        <v>142</v>
      </c>
      <c r="M1344" s="21"/>
      <c r="N1344" s="21"/>
      <c r="O1344" s="21"/>
      <c r="P1344" s="21" t="s">
        <v>141</v>
      </c>
      <c r="Q1344" s="21"/>
      <c r="R1344" s="21"/>
      <c r="S1344" s="21"/>
      <c r="T1344" s="21" t="s">
        <v>142</v>
      </c>
      <c r="U1344" s="21"/>
      <c r="V1344" s="12"/>
      <c r="W1344" s="160"/>
    </row>
    <row r="1345" spans="1:23" ht="12.75">
      <c r="A1345" s="106"/>
      <c r="B1345" s="106"/>
      <c r="C1345" s="116"/>
      <c r="D1345" s="106"/>
      <c r="E1345" s="106"/>
      <c r="F1345" s="92"/>
      <c r="G1345" s="89"/>
      <c r="H1345" s="102"/>
      <c r="I1345" s="166"/>
      <c r="J1345" s="11" t="s">
        <v>153</v>
      </c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61"/>
    </row>
    <row r="1346" spans="1:23" ht="12.75">
      <c r="A1346" s="106">
        <v>58</v>
      </c>
      <c r="B1346" s="106">
        <v>51573</v>
      </c>
      <c r="C1346" s="116" t="s">
        <v>1</v>
      </c>
      <c r="D1346" s="106">
        <v>8</v>
      </c>
      <c r="E1346" s="106" t="s">
        <v>2</v>
      </c>
      <c r="F1346" s="92">
        <v>3</v>
      </c>
      <c r="G1346" s="88"/>
      <c r="H1346" s="90"/>
      <c r="I1346" s="166"/>
      <c r="J1346" s="11" t="s">
        <v>152</v>
      </c>
      <c r="K1346" s="12"/>
      <c r="L1346" s="12"/>
      <c r="M1346" s="12" t="s">
        <v>142</v>
      </c>
      <c r="N1346" s="21"/>
      <c r="O1346" s="21"/>
      <c r="P1346" s="21"/>
      <c r="Q1346" s="21" t="s">
        <v>141</v>
      </c>
      <c r="R1346" s="21"/>
      <c r="S1346" s="21"/>
      <c r="T1346" s="21"/>
      <c r="U1346" s="21" t="s">
        <v>142</v>
      </c>
      <c r="V1346" s="21"/>
      <c r="W1346" s="160"/>
    </row>
    <row r="1347" spans="1:23" ht="12.75">
      <c r="A1347" s="106"/>
      <c r="B1347" s="106"/>
      <c r="C1347" s="116"/>
      <c r="D1347" s="106"/>
      <c r="E1347" s="106"/>
      <c r="F1347" s="92"/>
      <c r="G1347" s="89"/>
      <c r="H1347" s="102"/>
      <c r="I1347" s="166"/>
      <c r="J1347" s="11" t="s">
        <v>153</v>
      </c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61"/>
    </row>
    <row r="1348" spans="1:23" ht="12.75">
      <c r="A1348" s="106">
        <v>59</v>
      </c>
      <c r="B1348" s="106">
        <v>54293</v>
      </c>
      <c r="C1348" s="116" t="s">
        <v>5</v>
      </c>
      <c r="D1348" s="106">
        <v>7</v>
      </c>
      <c r="E1348" s="106"/>
      <c r="F1348" s="92">
        <v>9</v>
      </c>
      <c r="G1348" s="88" t="s">
        <v>145</v>
      </c>
      <c r="H1348" s="90">
        <v>1991</v>
      </c>
      <c r="I1348" s="166"/>
      <c r="J1348" s="11" t="s">
        <v>152</v>
      </c>
      <c r="K1348" s="12"/>
      <c r="L1348" s="12"/>
      <c r="M1348" s="12"/>
      <c r="N1348" s="12" t="s">
        <v>142</v>
      </c>
      <c r="O1348" s="12"/>
      <c r="P1348" s="12"/>
      <c r="Q1348" s="12"/>
      <c r="R1348" s="12" t="s">
        <v>141</v>
      </c>
      <c r="S1348" s="12"/>
      <c r="T1348" s="12"/>
      <c r="U1348" s="12"/>
      <c r="V1348" s="12" t="s">
        <v>142</v>
      </c>
      <c r="W1348" s="160"/>
    </row>
    <row r="1349" spans="1:23" ht="12.75">
      <c r="A1349" s="106"/>
      <c r="B1349" s="106"/>
      <c r="C1349" s="116"/>
      <c r="D1349" s="106"/>
      <c r="E1349" s="106"/>
      <c r="F1349" s="92"/>
      <c r="G1349" s="89"/>
      <c r="H1349" s="102"/>
      <c r="I1349" s="166"/>
      <c r="J1349" s="11" t="s">
        <v>153</v>
      </c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61"/>
    </row>
    <row r="1350" spans="1:23" ht="12.75">
      <c r="A1350" s="106">
        <v>60</v>
      </c>
      <c r="B1350" s="106">
        <v>5794</v>
      </c>
      <c r="C1350" s="116" t="s">
        <v>5</v>
      </c>
      <c r="D1350" s="106">
        <v>7</v>
      </c>
      <c r="E1350" s="106"/>
      <c r="F1350" s="92">
        <v>9</v>
      </c>
      <c r="G1350" s="88"/>
      <c r="H1350" s="90"/>
      <c r="I1350" s="166"/>
      <c r="J1350" s="11" t="s">
        <v>152</v>
      </c>
      <c r="K1350" s="12"/>
      <c r="L1350" s="12"/>
      <c r="M1350" s="12"/>
      <c r="N1350" s="12"/>
      <c r="O1350" s="12" t="s">
        <v>142</v>
      </c>
      <c r="P1350" s="12"/>
      <c r="Q1350" s="12"/>
      <c r="R1350" s="12"/>
      <c r="S1350" s="12" t="s">
        <v>141</v>
      </c>
      <c r="T1350" s="12"/>
      <c r="U1350" s="12"/>
      <c r="V1350" s="12"/>
      <c r="W1350" s="160"/>
    </row>
    <row r="1351" spans="1:23" ht="12.75">
      <c r="A1351" s="106"/>
      <c r="B1351" s="106"/>
      <c r="C1351" s="116"/>
      <c r="D1351" s="106"/>
      <c r="E1351" s="106"/>
      <c r="F1351" s="92"/>
      <c r="G1351" s="89"/>
      <c r="H1351" s="102"/>
      <c r="I1351" s="166"/>
      <c r="J1351" s="11" t="s">
        <v>153</v>
      </c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61"/>
    </row>
    <row r="1352" spans="1:23" ht="12.75">
      <c r="A1352" s="106">
        <v>61</v>
      </c>
      <c r="B1352" s="106">
        <v>5541</v>
      </c>
      <c r="C1352" s="116" t="s">
        <v>5</v>
      </c>
      <c r="D1352" s="106">
        <v>5</v>
      </c>
      <c r="E1352" s="106"/>
      <c r="F1352" s="92">
        <v>9</v>
      </c>
      <c r="G1352" s="88" t="s">
        <v>140</v>
      </c>
      <c r="H1352" s="90">
        <v>1998</v>
      </c>
      <c r="I1352" s="166"/>
      <c r="J1352" s="11" t="s">
        <v>152</v>
      </c>
      <c r="K1352" s="12"/>
      <c r="L1352" s="12" t="s">
        <v>141</v>
      </c>
      <c r="M1352" s="12"/>
      <c r="N1352" s="12"/>
      <c r="O1352" s="12"/>
      <c r="P1352" s="12" t="s">
        <v>142</v>
      </c>
      <c r="Q1352" s="12"/>
      <c r="R1352" s="12"/>
      <c r="S1352" s="12"/>
      <c r="T1352" s="12" t="s">
        <v>141</v>
      </c>
      <c r="U1352" s="12"/>
      <c r="V1352" s="12"/>
      <c r="W1352" s="160"/>
    </row>
    <row r="1353" spans="1:23" ht="12.75">
      <c r="A1353" s="106"/>
      <c r="B1353" s="106"/>
      <c r="C1353" s="116"/>
      <c r="D1353" s="106"/>
      <c r="E1353" s="106"/>
      <c r="F1353" s="92"/>
      <c r="G1353" s="89"/>
      <c r="H1353" s="102"/>
      <c r="I1353" s="166"/>
      <c r="J1353" s="11" t="s">
        <v>153</v>
      </c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61"/>
    </row>
    <row r="1354" spans="1:23" ht="12.75">
      <c r="A1354" s="106">
        <v>62</v>
      </c>
      <c r="B1354" s="106">
        <v>51189</v>
      </c>
      <c r="C1354" s="116" t="s">
        <v>5</v>
      </c>
      <c r="D1354" s="106">
        <v>5</v>
      </c>
      <c r="E1354" s="106"/>
      <c r="F1354" s="92">
        <v>9</v>
      </c>
      <c r="G1354" s="88" t="s">
        <v>137</v>
      </c>
      <c r="H1354" s="90">
        <v>2001</v>
      </c>
      <c r="I1354" s="166"/>
      <c r="J1354" s="11" t="s">
        <v>152</v>
      </c>
      <c r="K1354" s="12"/>
      <c r="L1354" s="12"/>
      <c r="M1354" s="12"/>
      <c r="N1354" s="12" t="s">
        <v>141</v>
      </c>
      <c r="O1354" s="12"/>
      <c r="P1354" s="12"/>
      <c r="Q1354" s="12"/>
      <c r="R1354" s="12" t="s">
        <v>142</v>
      </c>
      <c r="S1354" s="12"/>
      <c r="T1354" s="12"/>
      <c r="U1354" s="12"/>
      <c r="V1354" s="12" t="s">
        <v>141</v>
      </c>
      <c r="W1354" s="160"/>
    </row>
    <row r="1355" spans="1:23" ht="12.75">
      <c r="A1355" s="106"/>
      <c r="B1355" s="106"/>
      <c r="C1355" s="116"/>
      <c r="D1355" s="106"/>
      <c r="E1355" s="106"/>
      <c r="F1355" s="92"/>
      <c r="G1355" s="89"/>
      <c r="H1355" s="102"/>
      <c r="I1355" s="166"/>
      <c r="J1355" s="11" t="s">
        <v>153</v>
      </c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61"/>
    </row>
    <row r="1356" spans="1:23" ht="12.75">
      <c r="A1356" s="106">
        <v>63</v>
      </c>
      <c r="B1356" s="106">
        <v>53898</v>
      </c>
      <c r="C1356" s="116" t="s">
        <v>5</v>
      </c>
      <c r="D1356" s="106">
        <v>6</v>
      </c>
      <c r="E1356" s="106"/>
      <c r="F1356" s="92">
        <v>9</v>
      </c>
      <c r="G1356" s="88" t="s">
        <v>160</v>
      </c>
      <c r="H1356" s="90">
        <v>1991</v>
      </c>
      <c r="I1356" s="166"/>
      <c r="J1356" s="11" t="s">
        <v>152</v>
      </c>
      <c r="K1356" s="21"/>
      <c r="L1356" s="21"/>
      <c r="M1356" s="21" t="s">
        <v>141</v>
      </c>
      <c r="N1356" s="21"/>
      <c r="O1356" s="21"/>
      <c r="P1356" s="21"/>
      <c r="Q1356" s="21" t="s">
        <v>142</v>
      </c>
      <c r="R1356" s="21"/>
      <c r="S1356" s="21"/>
      <c r="T1356" s="21"/>
      <c r="U1356" s="21" t="s">
        <v>141</v>
      </c>
      <c r="V1356" s="21"/>
      <c r="W1356" s="160"/>
    </row>
    <row r="1357" spans="1:23" ht="12.75">
      <c r="A1357" s="106"/>
      <c r="B1357" s="106"/>
      <c r="C1357" s="116"/>
      <c r="D1357" s="106"/>
      <c r="E1357" s="106"/>
      <c r="F1357" s="92"/>
      <c r="G1357" s="89"/>
      <c r="H1357" s="102"/>
      <c r="I1357" s="166"/>
      <c r="J1357" s="11" t="s">
        <v>153</v>
      </c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61"/>
    </row>
    <row r="1358" spans="1:23" ht="12.75">
      <c r="A1358" s="106">
        <v>64</v>
      </c>
      <c r="B1358" s="106">
        <v>55134</v>
      </c>
      <c r="C1358" s="116" t="s">
        <v>5</v>
      </c>
      <c r="D1358" s="106">
        <v>11</v>
      </c>
      <c r="E1358" s="106" t="s">
        <v>6</v>
      </c>
      <c r="F1358" s="92">
        <v>9</v>
      </c>
      <c r="G1358" s="88"/>
      <c r="H1358" s="90"/>
      <c r="I1358" s="166"/>
      <c r="J1358" s="11" t="s">
        <v>152</v>
      </c>
      <c r="K1358" s="12"/>
      <c r="L1358" s="21" t="s">
        <v>142</v>
      </c>
      <c r="M1358" s="21"/>
      <c r="N1358" s="21"/>
      <c r="O1358" s="21"/>
      <c r="P1358" s="21" t="s">
        <v>141</v>
      </c>
      <c r="Q1358" s="21"/>
      <c r="R1358" s="21"/>
      <c r="S1358" s="21"/>
      <c r="T1358" s="21" t="s">
        <v>142</v>
      </c>
      <c r="U1358" s="12"/>
      <c r="V1358" s="12"/>
      <c r="W1358" s="160"/>
    </row>
    <row r="1359" spans="1:23" ht="12.75">
      <c r="A1359" s="106"/>
      <c r="B1359" s="106"/>
      <c r="C1359" s="116"/>
      <c r="D1359" s="106"/>
      <c r="E1359" s="106"/>
      <c r="F1359" s="92"/>
      <c r="G1359" s="89"/>
      <c r="H1359" s="102"/>
      <c r="I1359" s="166"/>
      <c r="J1359" s="11" t="s">
        <v>153</v>
      </c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61"/>
    </row>
    <row r="1360" spans="1:23" ht="12.75">
      <c r="A1360" s="106">
        <v>65</v>
      </c>
      <c r="B1360" s="106">
        <v>54146</v>
      </c>
      <c r="C1360" s="116" t="s">
        <v>5</v>
      </c>
      <c r="D1360" s="106">
        <v>11</v>
      </c>
      <c r="E1360" s="106" t="s">
        <v>2</v>
      </c>
      <c r="F1360" s="106">
        <v>9</v>
      </c>
      <c r="G1360" s="88"/>
      <c r="H1360" s="90"/>
      <c r="I1360" s="159"/>
      <c r="J1360" s="11" t="s">
        <v>152</v>
      </c>
      <c r="K1360" s="12"/>
      <c r="L1360" s="12"/>
      <c r="M1360" s="21"/>
      <c r="N1360" s="21" t="s">
        <v>142</v>
      </c>
      <c r="O1360" s="21"/>
      <c r="P1360" s="21"/>
      <c r="Q1360" s="21"/>
      <c r="R1360" s="21" t="s">
        <v>141</v>
      </c>
      <c r="S1360" s="21"/>
      <c r="T1360" s="21"/>
      <c r="U1360" s="21"/>
      <c r="V1360" s="12" t="s">
        <v>320</v>
      </c>
      <c r="W1360" s="160"/>
    </row>
    <row r="1361" spans="1:23" ht="12.75">
      <c r="A1361" s="106"/>
      <c r="B1361" s="106"/>
      <c r="C1361" s="116"/>
      <c r="D1361" s="106"/>
      <c r="E1361" s="106"/>
      <c r="F1361" s="106"/>
      <c r="G1361" s="89"/>
      <c r="H1361" s="102"/>
      <c r="I1361" s="159"/>
      <c r="J1361" s="11" t="s">
        <v>153</v>
      </c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61"/>
    </row>
    <row r="1362" spans="1:23" ht="12.75">
      <c r="A1362" s="106">
        <v>66</v>
      </c>
      <c r="B1362" s="106">
        <v>55207</v>
      </c>
      <c r="C1362" s="116" t="s">
        <v>281</v>
      </c>
      <c r="D1362" s="106">
        <v>11</v>
      </c>
      <c r="E1362" s="106" t="s">
        <v>63</v>
      </c>
      <c r="F1362" s="92">
        <v>3</v>
      </c>
      <c r="G1362" s="88"/>
      <c r="H1362" s="90"/>
      <c r="I1362" s="166"/>
      <c r="J1362" s="11" t="s">
        <v>152</v>
      </c>
      <c r="K1362" s="12"/>
      <c r="L1362" s="12"/>
      <c r="M1362" s="12"/>
      <c r="N1362" s="21" t="s">
        <v>141</v>
      </c>
      <c r="O1362" s="21"/>
      <c r="P1362" s="21"/>
      <c r="Q1362" s="21"/>
      <c r="R1362" s="21" t="s">
        <v>142</v>
      </c>
      <c r="S1362" s="21"/>
      <c r="T1362" s="21"/>
      <c r="U1362" s="21"/>
      <c r="V1362" s="21" t="s">
        <v>141</v>
      </c>
      <c r="W1362" s="160"/>
    </row>
    <row r="1363" spans="1:23" ht="12.75">
      <c r="A1363" s="106"/>
      <c r="B1363" s="106"/>
      <c r="C1363" s="116"/>
      <c r="D1363" s="106"/>
      <c r="E1363" s="106"/>
      <c r="F1363" s="92"/>
      <c r="G1363" s="89"/>
      <c r="H1363" s="102"/>
      <c r="I1363" s="166"/>
      <c r="J1363" s="11" t="s">
        <v>153</v>
      </c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61"/>
    </row>
    <row r="1364" spans="10:23" ht="12.75">
      <c r="J1364" s="11" t="s">
        <v>152</v>
      </c>
      <c r="K1364" s="12"/>
      <c r="L1364" s="12"/>
      <c r="M1364" s="12"/>
      <c r="N1364" s="12" t="s">
        <v>320</v>
      </c>
      <c r="O1364" s="12"/>
      <c r="P1364" s="12"/>
      <c r="Q1364" s="12"/>
      <c r="R1364" s="12" t="s">
        <v>141</v>
      </c>
      <c r="S1364" s="12"/>
      <c r="T1364" s="12"/>
      <c r="U1364" s="12"/>
      <c r="V1364" s="12" t="s">
        <v>142</v>
      </c>
      <c r="W1364" s="160"/>
    </row>
    <row r="1365" spans="10:23" ht="12.75">
      <c r="J1365" s="11" t="s">
        <v>153</v>
      </c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61"/>
    </row>
    <row r="1366" spans="10:23" ht="12.75">
      <c r="J1366" s="11" t="s">
        <v>152</v>
      </c>
      <c r="K1366" s="12"/>
      <c r="L1366" s="12"/>
      <c r="M1366" s="12" t="s">
        <v>142</v>
      </c>
      <c r="N1366" s="12"/>
      <c r="O1366" s="12"/>
      <c r="P1366" s="12"/>
      <c r="Q1366" s="12" t="s">
        <v>141</v>
      </c>
      <c r="R1366" s="12"/>
      <c r="S1366" s="12"/>
      <c r="T1366" s="12"/>
      <c r="U1366" s="12" t="s">
        <v>142</v>
      </c>
      <c r="V1366" s="12"/>
      <c r="W1366" s="160"/>
    </row>
    <row r="1367" spans="1:23" ht="12.75">
      <c r="A1367" s="6" t="s">
        <v>401</v>
      </c>
      <c r="J1367" s="11" t="s">
        <v>153</v>
      </c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61"/>
    </row>
    <row r="1368" spans="10:23" ht="12.75">
      <c r="J1368" s="11" t="s">
        <v>152</v>
      </c>
      <c r="K1368" s="12" t="s">
        <v>141</v>
      </c>
      <c r="L1368" s="12"/>
      <c r="M1368" s="12"/>
      <c r="N1368" s="12"/>
      <c r="O1368" s="12" t="s">
        <v>142</v>
      </c>
      <c r="P1368" s="12"/>
      <c r="Q1368" s="12"/>
      <c r="R1368" s="12"/>
      <c r="S1368" s="12" t="s">
        <v>141</v>
      </c>
      <c r="T1368" s="12"/>
      <c r="U1368" s="12"/>
      <c r="V1368" s="12"/>
      <c r="W1368" s="160"/>
    </row>
    <row r="1369" spans="1:23" ht="12.75">
      <c r="A1369" s="6" t="s">
        <v>400</v>
      </c>
      <c r="J1369" s="11" t="s">
        <v>153</v>
      </c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61"/>
    </row>
    <row r="1370" spans="10:23" ht="12.75">
      <c r="J1370" s="11" t="s">
        <v>152</v>
      </c>
      <c r="K1370" s="12"/>
      <c r="L1370" s="12" t="s">
        <v>141</v>
      </c>
      <c r="M1370" s="12"/>
      <c r="N1370" s="12"/>
      <c r="O1370" s="12"/>
      <c r="P1370" s="12" t="s">
        <v>142</v>
      </c>
      <c r="Q1370" s="12"/>
      <c r="R1370" s="12"/>
      <c r="S1370" s="12"/>
      <c r="T1370" s="12" t="s">
        <v>141</v>
      </c>
      <c r="U1370" s="12"/>
      <c r="V1370" s="12"/>
      <c r="W1370" s="160"/>
    </row>
    <row r="1371" spans="10:23" ht="12.75">
      <c r="J1371" s="11" t="s">
        <v>153</v>
      </c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61"/>
    </row>
    <row r="1372" spans="10:23" ht="12.75">
      <c r="J1372" s="11" t="s">
        <v>152</v>
      </c>
      <c r="K1372" s="12" t="s">
        <v>141</v>
      </c>
      <c r="L1372" s="12"/>
      <c r="M1372" s="12"/>
      <c r="N1372" s="12"/>
      <c r="O1372" s="12" t="s">
        <v>141</v>
      </c>
      <c r="P1372" s="12"/>
      <c r="Q1372" s="12"/>
      <c r="R1372" s="12"/>
      <c r="S1372" s="12" t="s">
        <v>142</v>
      </c>
      <c r="T1372" s="12"/>
      <c r="U1372" s="12"/>
      <c r="V1372" s="12"/>
      <c r="W1372" s="160"/>
    </row>
    <row r="1373" spans="10:23" ht="12.75">
      <c r="J1373" s="11" t="s">
        <v>153</v>
      </c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61"/>
    </row>
    <row r="1374" spans="10:23" ht="12.75">
      <c r="J1374" s="11" t="s">
        <v>152</v>
      </c>
      <c r="K1374" s="12"/>
      <c r="L1374" s="12"/>
      <c r="M1374" s="12" t="s">
        <v>141</v>
      </c>
      <c r="N1374" s="12"/>
      <c r="O1374" s="12"/>
      <c r="P1374" s="12"/>
      <c r="Q1374" s="12" t="s">
        <v>141</v>
      </c>
      <c r="R1374" s="12"/>
      <c r="S1374" s="12"/>
      <c r="T1374" s="12"/>
      <c r="U1374" s="12" t="s">
        <v>142</v>
      </c>
      <c r="V1374" s="12"/>
      <c r="W1374" s="160"/>
    </row>
    <row r="1375" spans="10:23" ht="12.75">
      <c r="J1375" s="11" t="s">
        <v>153</v>
      </c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61"/>
    </row>
    <row r="1376" spans="10:23" ht="12.75">
      <c r="J1376" s="11" t="s">
        <v>152</v>
      </c>
      <c r="K1376" s="12" t="s">
        <v>141</v>
      </c>
      <c r="L1376" s="12"/>
      <c r="M1376" s="12"/>
      <c r="N1376" s="12"/>
      <c r="O1376" s="12" t="s">
        <v>142</v>
      </c>
      <c r="P1376" s="12"/>
      <c r="Q1376" s="12"/>
      <c r="R1376" s="12"/>
      <c r="S1376" s="12" t="s">
        <v>141</v>
      </c>
      <c r="T1376" s="12"/>
      <c r="U1376" s="12"/>
      <c r="V1376" s="12"/>
      <c r="W1376" s="178"/>
    </row>
    <row r="1377" spans="10:23" ht="12.75">
      <c r="J1377" s="11" t="s">
        <v>153</v>
      </c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61"/>
    </row>
    <row r="1378" spans="10:23" ht="12.75">
      <c r="J1378" s="11" t="s">
        <v>152</v>
      </c>
      <c r="K1378" s="12"/>
      <c r="L1378" s="12"/>
      <c r="M1378" s="12" t="s">
        <v>142</v>
      </c>
      <c r="N1378" s="12"/>
      <c r="O1378" s="12"/>
      <c r="P1378" s="12"/>
      <c r="Q1378" s="12" t="s">
        <v>141</v>
      </c>
      <c r="R1378" s="12"/>
      <c r="S1378" s="12"/>
      <c r="T1378" s="12"/>
      <c r="U1378" s="12" t="s">
        <v>141</v>
      </c>
      <c r="V1378" s="12"/>
      <c r="W1378" s="160"/>
    </row>
    <row r="1379" spans="10:23" ht="12.75">
      <c r="J1379" s="11" t="s">
        <v>153</v>
      </c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61"/>
    </row>
    <row r="1380" spans="10:23" ht="12.75">
      <c r="J1380" s="11" t="s">
        <v>152</v>
      </c>
      <c r="K1380" s="12"/>
      <c r="L1380" s="12" t="s">
        <v>141</v>
      </c>
      <c r="M1380" s="12"/>
      <c r="N1380" s="12"/>
      <c r="O1380" s="12"/>
      <c r="P1380" s="12" t="s">
        <v>142</v>
      </c>
      <c r="Q1380" s="12"/>
      <c r="R1380" s="12"/>
      <c r="S1380" s="12"/>
      <c r="T1380" s="12" t="s">
        <v>141</v>
      </c>
      <c r="U1380" s="12"/>
      <c r="V1380" s="12"/>
      <c r="W1380" s="160"/>
    </row>
    <row r="1381" spans="10:23" ht="12.75">
      <c r="J1381" s="11" t="s">
        <v>153</v>
      </c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61"/>
    </row>
    <row r="1382" spans="10:23" ht="12.75">
      <c r="J1382" s="11" t="s">
        <v>152</v>
      </c>
      <c r="K1382" s="12"/>
      <c r="L1382" s="12"/>
      <c r="M1382" s="12" t="s">
        <v>141</v>
      </c>
      <c r="N1382" s="12"/>
      <c r="O1382" s="12"/>
      <c r="P1382" s="12"/>
      <c r="Q1382" s="12" t="s">
        <v>142</v>
      </c>
      <c r="R1382" s="12"/>
      <c r="S1382" s="12"/>
      <c r="T1382" s="12"/>
      <c r="U1382" s="12" t="s">
        <v>141</v>
      </c>
      <c r="V1382" s="12"/>
      <c r="W1382" s="160"/>
    </row>
    <row r="1383" spans="10:23" ht="12.75">
      <c r="J1383" s="11" t="s">
        <v>153</v>
      </c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61"/>
    </row>
    <row r="1384" spans="10:23" ht="12.75">
      <c r="J1384" s="11" t="s">
        <v>152</v>
      </c>
      <c r="K1384" s="12" t="s">
        <v>142</v>
      </c>
      <c r="L1384" s="12"/>
      <c r="M1384" s="12"/>
      <c r="N1384" s="12"/>
      <c r="O1384" s="12" t="s">
        <v>141</v>
      </c>
      <c r="P1384" s="12"/>
      <c r="Q1384" s="12"/>
      <c r="R1384" s="12"/>
      <c r="S1384" s="12" t="s">
        <v>141</v>
      </c>
      <c r="T1384" s="12"/>
      <c r="U1384" s="12"/>
      <c r="V1384" s="12"/>
      <c r="W1384" s="160"/>
    </row>
    <row r="1385" spans="10:23" ht="12.75">
      <c r="J1385" s="11" t="s">
        <v>153</v>
      </c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61"/>
    </row>
    <row r="1386" spans="10:23" ht="12.75">
      <c r="J1386" s="20"/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  <c r="U1386" s="17"/>
      <c r="V1386" s="17"/>
      <c r="W1386" s="20"/>
    </row>
    <row r="1389" ht="12.75">
      <c r="A1389" s="6">
        <v>52</v>
      </c>
    </row>
    <row r="1391" spans="1:8" ht="12.75">
      <c r="A1391" s="155" t="s">
        <v>402</v>
      </c>
      <c r="B1391" s="155"/>
      <c r="C1391" s="155"/>
      <c r="D1391" s="155"/>
      <c r="E1391" s="155"/>
      <c r="F1391" s="155"/>
      <c r="G1391" s="155"/>
      <c r="H1391" s="155"/>
    </row>
    <row r="1392" spans="1:8" ht="12.75">
      <c r="A1392" s="155"/>
      <c r="B1392" s="155"/>
      <c r="C1392" s="155"/>
      <c r="D1392" s="155"/>
      <c r="E1392" s="155"/>
      <c r="F1392" s="155"/>
      <c r="G1392" s="155"/>
      <c r="H1392" s="155"/>
    </row>
    <row r="1393" spans="1:8" ht="15.75">
      <c r="A1393" s="154" t="s">
        <v>403</v>
      </c>
      <c r="B1393" s="154"/>
      <c r="C1393" s="154"/>
      <c r="D1393" s="154"/>
      <c r="E1393" s="154"/>
      <c r="F1393" s="154"/>
      <c r="G1393" s="154"/>
      <c r="H1393" s="154"/>
    </row>
    <row r="1394" spans="1:8" ht="15.75">
      <c r="A1394" s="154" t="s">
        <v>392</v>
      </c>
      <c r="B1394" s="154"/>
      <c r="C1394" s="154"/>
      <c r="D1394" s="154"/>
      <c r="E1394" s="154"/>
      <c r="F1394" s="154"/>
      <c r="G1394" s="154"/>
      <c r="H1394" s="154"/>
    </row>
    <row r="1397" spans="1:8" ht="19.5" customHeight="1">
      <c r="A1397" s="153" t="s">
        <v>419</v>
      </c>
      <c r="B1397" s="153"/>
      <c r="C1397" s="153"/>
      <c r="D1397" s="153" t="s">
        <v>420</v>
      </c>
      <c r="E1397" s="153"/>
      <c r="F1397" s="55" t="s">
        <v>421</v>
      </c>
      <c r="G1397" s="153" t="s">
        <v>422</v>
      </c>
      <c r="H1397" s="153"/>
    </row>
    <row r="1398" spans="1:39" ht="19.5" customHeight="1">
      <c r="A1398" s="55" t="s">
        <v>330</v>
      </c>
      <c r="B1398" s="11"/>
      <c r="C1398" s="33"/>
      <c r="D1398" s="55" t="s">
        <v>411</v>
      </c>
      <c r="E1398" s="11"/>
      <c r="F1398" s="55">
        <v>1</v>
      </c>
      <c r="G1398" s="153"/>
      <c r="H1398" s="153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</row>
    <row r="1399" spans="1:39" ht="19.5" customHeight="1">
      <c r="A1399" s="55" t="s">
        <v>404</v>
      </c>
      <c r="B1399" s="11"/>
      <c r="C1399" s="33"/>
      <c r="D1399" s="55" t="s">
        <v>412</v>
      </c>
      <c r="E1399" s="11"/>
      <c r="F1399" s="55">
        <v>1</v>
      </c>
      <c r="G1399" s="153"/>
      <c r="H1399" s="153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</row>
    <row r="1400" spans="1:8" ht="19.5" customHeight="1">
      <c r="A1400" s="55" t="s">
        <v>405</v>
      </c>
      <c r="B1400" s="11"/>
      <c r="C1400" s="33"/>
      <c r="D1400" s="55" t="s">
        <v>413</v>
      </c>
      <c r="E1400" s="11"/>
      <c r="F1400" s="55">
        <v>1</v>
      </c>
      <c r="G1400" s="153"/>
      <c r="H1400" s="153"/>
    </row>
    <row r="1401" spans="1:8" ht="19.5" customHeight="1">
      <c r="A1401" s="55" t="s">
        <v>406</v>
      </c>
      <c r="B1401" s="11"/>
      <c r="C1401" s="33"/>
      <c r="D1401" s="55" t="s">
        <v>414</v>
      </c>
      <c r="E1401" s="11"/>
      <c r="F1401" s="55">
        <v>1</v>
      </c>
      <c r="G1401" s="153"/>
      <c r="H1401" s="153"/>
    </row>
    <row r="1402" spans="1:8" ht="19.5" customHeight="1">
      <c r="A1402" s="55" t="s">
        <v>407</v>
      </c>
      <c r="B1402" s="11"/>
      <c r="C1402" s="33"/>
      <c r="D1402" s="55" t="s">
        <v>415</v>
      </c>
      <c r="E1402" s="11"/>
      <c r="F1402" s="55">
        <v>1</v>
      </c>
      <c r="G1402" s="153"/>
      <c r="H1402" s="153"/>
    </row>
    <row r="1403" spans="1:8" ht="19.5" customHeight="1">
      <c r="A1403" s="55" t="s">
        <v>408</v>
      </c>
      <c r="B1403" s="11"/>
      <c r="C1403" s="33"/>
      <c r="D1403" s="55" t="s">
        <v>416</v>
      </c>
      <c r="E1403" s="11"/>
      <c r="F1403" s="55">
        <v>1</v>
      </c>
      <c r="G1403" s="153"/>
      <c r="H1403" s="153"/>
    </row>
    <row r="1404" spans="1:8" ht="19.5" customHeight="1">
      <c r="A1404" s="55" t="s">
        <v>409</v>
      </c>
      <c r="B1404" s="11"/>
      <c r="C1404" s="33"/>
      <c r="D1404" s="55" t="s">
        <v>417</v>
      </c>
      <c r="E1404" s="11"/>
      <c r="F1404" s="55">
        <v>1</v>
      </c>
      <c r="G1404" s="153"/>
      <c r="H1404" s="153"/>
    </row>
    <row r="1405" spans="1:8" ht="19.5" customHeight="1">
      <c r="A1405" s="55" t="s">
        <v>410</v>
      </c>
      <c r="B1405" s="11"/>
      <c r="C1405" s="33"/>
      <c r="D1405" s="55" t="s">
        <v>418</v>
      </c>
      <c r="E1405" s="11"/>
      <c r="F1405" s="55">
        <v>1</v>
      </c>
      <c r="G1405" s="153"/>
      <c r="H1405" s="153"/>
    </row>
    <row r="1407" ht="12.75" customHeight="1"/>
    <row r="1414" spans="26:39" ht="12.75"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</row>
    <row r="1415" spans="26:39" ht="12.75"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</row>
    <row r="1416" spans="26:39" ht="12.75"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</row>
    <row r="1417" spans="26:39" ht="12.75"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</row>
    <row r="1418" spans="26:39" ht="12.75"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</row>
    <row r="1419" spans="26:39" ht="12.75"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</row>
    <row r="1420" spans="26:39" ht="12.75"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</row>
    <row r="1421" spans="26:39" ht="12.75"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</row>
    <row r="1452" spans="10:23" ht="12.75">
      <c r="J1452" s="22"/>
      <c r="K1452" s="22"/>
      <c r="L1452" s="22"/>
      <c r="M1452" s="22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</row>
    <row r="1453" spans="10:23" ht="12.75">
      <c r="J1453" s="22"/>
      <c r="K1453" s="22"/>
      <c r="L1453" s="22"/>
      <c r="M1453" s="22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</row>
    <row r="1454" spans="10:23" ht="12.75">
      <c r="J1454" s="22"/>
      <c r="K1454" s="22"/>
      <c r="L1454" s="22"/>
      <c r="M1454" s="22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</row>
    <row r="1455" spans="10:23" ht="12.75">
      <c r="J1455" s="22"/>
      <c r="K1455" s="22"/>
      <c r="L1455" s="22"/>
      <c r="M1455" s="22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</row>
    <row r="1456" spans="10:23" ht="12.75">
      <c r="J1456" s="22"/>
      <c r="K1456" s="22"/>
      <c r="L1456" s="22"/>
      <c r="M1456" s="22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</row>
    <row r="1457" spans="10:23" ht="12.75">
      <c r="J1457" s="22"/>
      <c r="K1457" s="22"/>
      <c r="L1457" s="22"/>
      <c r="M1457" s="22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</row>
    <row r="1458" spans="10:23" ht="12.75">
      <c r="J1458" s="22"/>
      <c r="K1458" s="22"/>
      <c r="L1458" s="22"/>
      <c r="M1458" s="22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</row>
    <row r="1481" spans="10:23" ht="12.75">
      <c r="J1481" s="22"/>
      <c r="K1481" s="22"/>
      <c r="L1481" s="22"/>
      <c r="M1481" s="22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</row>
    <row r="1482" spans="10:23" ht="12.75">
      <c r="J1482" s="22"/>
      <c r="K1482" s="22"/>
      <c r="L1482" s="22"/>
      <c r="M1482" s="22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</row>
    <row r="1483" spans="10:23" ht="12.75">
      <c r="J1483" s="22"/>
      <c r="K1483" s="22"/>
      <c r="L1483" s="22"/>
      <c r="M1483" s="22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</row>
    <row r="1484" spans="10:23" ht="12.75">
      <c r="J1484" s="22"/>
      <c r="K1484" s="22"/>
      <c r="L1484" s="22"/>
      <c r="M1484" s="22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</row>
    <row r="1485" spans="10:23" ht="12.75">
      <c r="J1485" s="22"/>
      <c r="K1485" s="22"/>
      <c r="L1485" s="22"/>
      <c r="M1485" s="22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</row>
    <row r="1486" spans="10:23" ht="12.75">
      <c r="J1486" s="22"/>
      <c r="K1486" s="22"/>
      <c r="L1486" s="22"/>
      <c r="M1486" s="22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</row>
    <row r="1487" spans="10:23" ht="12.75">
      <c r="J1487" s="22"/>
      <c r="K1487" s="22"/>
      <c r="L1487" s="22"/>
      <c r="M1487" s="22"/>
      <c r="N1487" s="22"/>
      <c r="O1487" s="22"/>
      <c r="P1487" s="22"/>
      <c r="Q1487" s="22"/>
      <c r="R1487" s="22"/>
      <c r="S1487" s="22"/>
      <c r="T1487" s="22"/>
      <c r="U1487" s="22"/>
      <c r="V1487" s="22"/>
      <c r="W1487" s="22"/>
    </row>
    <row r="1488" spans="10:23" ht="12.75">
      <c r="J1488" s="22"/>
      <c r="K1488" s="22"/>
      <c r="L1488" s="22"/>
      <c r="M1488" s="22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</row>
    <row r="1489" spans="10:23" ht="12.75">
      <c r="J1489" s="22"/>
      <c r="K1489" s="22"/>
      <c r="L1489" s="22"/>
      <c r="M1489" s="22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</row>
    <row r="1490" spans="10:23" ht="12.75">
      <c r="J1490" s="22"/>
      <c r="K1490" s="22"/>
      <c r="L1490" s="22"/>
      <c r="M1490" s="22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</row>
    <row r="1491" spans="10:23" ht="12.75">
      <c r="J1491" s="22"/>
      <c r="K1491" s="22"/>
      <c r="L1491" s="22"/>
      <c r="M1491" s="22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</row>
    <row r="1492" spans="10:23" ht="12.75">
      <c r="J1492" s="22"/>
      <c r="K1492" s="22"/>
      <c r="L1492" s="22"/>
      <c r="M1492" s="22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</row>
    <row r="1493" spans="10:23" ht="12.75">
      <c r="J1493" s="22"/>
      <c r="K1493" s="22"/>
      <c r="L1493" s="22"/>
      <c r="M1493" s="22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</row>
    <row r="1494" spans="10:23" ht="12.75">
      <c r="J1494" s="22"/>
      <c r="K1494" s="22"/>
      <c r="L1494" s="22"/>
      <c r="M1494" s="22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</row>
    <row r="1495" spans="10:23" ht="12.75">
      <c r="J1495" s="22"/>
      <c r="K1495" s="22"/>
      <c r="L1495" s="22"/>
      <c r="M1495" s="22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</row>
    <row r="1496" spans="10:23" ht="12.75">
      <c r="J1496" s="22"/>
      <c r="K1496" s="22"/>
      <c r="L1496" s="22"/>
      <c r="M1496" s="22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</row>
    <row r="1497" spans="10:23" ht="12.75">
      <c r="J1497" s="22"/>
      <c r="K1497" s="22"/>
      <c r="L1497" s="22"/>
      <c r="M1497" s="22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</row>
    <row r="1498" spans="10:23" ht="12.75">
      <c r="J1498" s="22"/>
      <c r="K1498" s="22"/>
      <c r="L1498" s="22"/>
      <c r="M1498" s="22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</row>
    <row r="1499" spans="10:23" ht="12.75">
      <c r="J1499" s="22"/>
      <c r="K1499" s="22"/>
      <c r="L1499" s="22"/>
      <c r="M1499" s="22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</row>
    <row r="1500" spans="10:23" ht="12.75">
      <c r="J1500" s="22"/>
      <c r="K1500" s="22"/>
      <c r="L1500" s="22"/>
      <c r="M1500" s="22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</row>
    <row r="1501" spans="10:23" ht="12.75">
      <c r="J1501" s="22"/>
      <c r="K1501" s="22"/>
      <c r="L1501" s="22"/>
      <c r="M1501" s="22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</row>
    <row r="1502" spans="10:23" ht="12.75">
      <c r="J1502" s="22"/>
      <c r="K1502" s="22"/>
      <c r="L1502" s="22"/>
      <c r="M1502" s="22"/>
      <c r="N1502" s="22"/>
      <c r="O1502" s="22"/>
      <c r="P1502" s="22"/>
      <c r="Q1502" s="22"/>
      <c r="R1502" s="22"/>
      <c r="S1502" s="22"/>
      <c r="T1502" s="22"/>
      <c r="U1502" s="22"/>
      <c r="V1502" s="22"/>
      <c r="W1502" s="22"/>
    </row>
    <row r="1503" spans="10:23" ht="12.75">
      <c r="J1503" s="22"/>
      <c r="K1503" s="22"/>
      <c r="L1503" s="22"/>
      <c r="M1503" s="22"/>
      <c r="N1503" s="22"/>
      <c r="O1503" s="22"/>
      <c r="P1503" s="22"/>
      <c r="Q1503" s="22"/>
      <c r="R1503" s="22"/>
      <c r="S1503" s="22"/>
      <c r="T1503" s="22"/>
      <c r="U1503" s="22"/>
      <c r="V1503" s="22"/>
      <c r="W1503" s="22"/>
    </row>
    <row r="1504" spans="10:23" ht="12.75">
      <c r="J1504" s="22"/>
      <c r="K1504" s="22"/>
      <c r="L1504" s="22"/>
      <c r="M1504" s="22"/>
      <c r="N1504" s="22"/>
      <c r="O1504" s="22"/>
      <c r="P1504" s="22"/>
      <c r="Q1504" s="22"/>
      <c r="R1504" s="22"/>
      <c r="S1504" s="22"/>
      <c r="T1504" s="22"/>
      <c r="U1504" s="22"/>
      <c r="V1504" s="22"/>
      <c r="W1504" s="22"/>
    </row>
    <row r="1505" spans="10:23" ht="12.75">
      <c r="J1505" s="22"/>
      <c r="K1505" s="22"/>
      <c r="L1505" s="22"/>
      <c r="M1505" s="22"/>
      <c r="N1505" s="22"/>
      <c r="O1505" s="22"/>
      <c r="P1505" s="22"/>
      <c r="Q1505" s="22"/>
      <c r="R1505" s="22"/>
      <c r="S1505" s="22"/>
      <c r="T1505" s="22"/>
      <c r="U1505" s="22"/>
      <c r="V1505" s="22"/>
      <c r="W1505" s="22"/>
    </row>
    <row r="1506" spans="10:23" ht="12.75">
      <c r="J1506" s="22"/>
      <c r="K1506" s="22"/>
      <c r="L1506" s="22"/>
      <c r="M1506" s="22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</row>
    <row r="1507" spans="10:23" ht="12.75">
      <c r="J1507" s="22"/>
      <c r="K1507" s="22"/>
      <c r="L1507" s="22"/>
      <c r="M1507" s="22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</row>
    <row r="1508" spans="10:23" ht="12.75">
      <c r="J1508" s="22"/>
      <c r="K1508" s="22"/>
      <c r="L1508" s="22"/>
      <c r="M1508" s="22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</row>
    <row r="1509" spans="10:23" ht="12.75">
      <c r="J1509" s="22"/>
      <c r="K1509" s="22"/>
      <c r="L1509" s="22"/>
      <c r="M1509" s="22"/>
      <c r="N1509" s="22"/>
      <c r="O1509" s="22"/>
      <c r="P1509" s="22"/>
      <c r="Q1509" s="22"/>
      <c r="R1509" s="22"/>
      <c r="S1509" s="22"/>
      <c r="T1509" s="22"/>
      <c r="U1509" s="22"/>
      <c r="V1509" s="22"/>
      <c r="W1509" s="22"/>
    </row>
    <row r="1510" spans="10:23" ht="12.75">
      <c r="J1510" s="22"/>
      <c r="K1510" s="22"/>
      <c r="L1510" s="22"/>
      <c r="M1510" s="22"/>
      <c r="N1510" s="22"/>
      <c r="O1510" s="22"/>
      <c r="P1510" s="22"/>
      <c r="Q1510" s="22"/>
      <c r="R1510" s="22"/>
      <c r="S1510" s="22"/>
      <c r="T1510" s="22"/>
      <c r="U1510" s="22"/>
      <c r="V1510" s="22"/>
      <c r="W1510" s="22"/>
    </row>
  </sheetData>
  <mergeCells count="4598">
    <mergeCell ref="G1348:G1349"/>
    <mergeCell ref="H1354:H1355"/>
    <mergeCell ref="F1356:F1357"/>
    <mergeCell ref="I1356:I1357"/>
    <mergeCell ref="H1356:H1357"/>
    <mergeCell ref="G1356:G1357"/>
    <mergeCell ref="H1352:H1353"/>
    <mergeCell ref="H1346:H1347"/>
    <mergeCell ref="I1350:I1351"/>
    <mergeCell ref="I1352:I1353"/>
    <mergeCell ref="I1348:I1349"/>
    <mergeCell ref="H1348:H1349"/>
    <mergeCell ref="I1346:I1347"/>
    <mergeCell ref="F1362:F1363"/>
    <mergeCell ref="G1362:G1363"/>
    <mergeCell ref="G1342:G1343"/>
    <mergeCell ref="E1344:E1345"/>
    <mergeCell ref="F1344:F1345"/>
    <mergeCell ref="G1344:G1345"/>
    <mergeCell ref="F1342:F1343"/>
    <mergeCell ref="G1354:G1355"/>
    <mergeCell ref="G1346:G1347"/>
    <mergeCell ref="G1352:G1353"/>
    <mergeCell ref="I1292:I1293"/>
    <mergeCell ref="H1292:H1293"/>
    <mergeCell ref="I1294:I1295"/>
    <mergeCell ref="H1294:H1295"/>
    <mergeCell ref="I1296:I1297"/>
    <mergeCell ref="H1296:H1297"/>
    <mergeCell ref="H1298:H1299"/>
    <mergeCell ref="H1342:H1343"/>
    <mergeCell ref="I1310:I1311"/>
    <mergeCell ref="H1314:H1315"/>
    <mergeCell ref="I1308:I1309"/>
    <mergeCell ref="I1304:I1305"/>
    <mergeCell ref="H1304:H1305"/>
    <mergeCell ref="H1362:H1363"/>
    <mergeCell ref="H1350:H1351"/>
    <mergeCell ref="I1354:I1355"/>
    <mergeCell ref="I1306:I1307"/>
    <mergeCell ref="H1306:H1307"/>
    <mergeCell ref="H1340:H1341"/>
    <mergeCell ref="H1310:H1311"/>
    <mergeCell ref="H1316:H1317"/>
    <mergeCell ref="I1318:I1319"/>
    <mergeCell ref="I1314:I1315"/>
    <mergeCell ref="A1308:A1309"/>
    <mergeCell ref="A1312:A1313"/>
    <mergeCell ref="A1306:A1307"/>
    <mergeCell ref="I1362:I1363"/>
    <mergeCell ref="I1316:I1317"/>
    <mergeCell ref="H1318:H1319"/>
    <mergeCell ref="I1344:I1345"/>
    <mergeCell ref="H1344:H1345"/>
    <mergeCell ref="I1340:I1341"/>
    <mergeCell ref="I1342:I1343"/>
    <mergeCell ref="A1362:A1363"/>
    <mergeCell ref="B1362:B1363"/>
    <mergeCell ref="B1308:B1309"/>
    <mergeCell ref="A1310:A1311"/>
    <mergeCell ref="B1310:B1311"/>
    <mergeCell ref="A1348:A1349"/>
    <mergeCell ref="B1348:B1349"/>
    <mergeCell ref="A1356:A1357"/>
    <mergeCell ref="A1314:A1315"/>
    <mergeCell ref="A1316:A1317"/>
    <mergeCell ref="C1362:C1363"/>
    <mergeCell ref="D1362:D1363"/>
    <mergeCell ref="G1286:G1287"/>
    <mergeCell ref="E1302:E1303"/>
    <mergeCell ref="G1306:G1307"/>
    <mergeCell ref="C1300:C1301"/>
    <mergeCell ref="D1300:D1301"/>
    <mergeCell ref="E1300:E1301"/>
    <mergeCell ref="F1300:F1301"/>
    <mergeCell ref="E1362:E1363"/>
    <mergeCell ref="D768:D769"/>
    <mergeCell ref="D766:D767"/>
    <mergeCell ref="E776:E777"/>
    <mergeCell ref="F1286:F1287"/>
    <mergeCell ref="F933:F934"/>
    <mergeCell ref="D772:D773"/>
    <mergeCell ref="D780:D781"/>
    <mergeCell ref="D778:D779"/>
    <mergeCell ref="D776:D777"/>
    <mergeCell ref="D774:D775"/>
    <mergeCell ref="E709:E710"/>
    <mergeCell ref="E711:E712"/>
    <mergeCell ref="F673:F674"/>
    <mergeCell ref="E673:E674"/>
    <mergeCell ref="E679:E680"/>
    <mergeCell ref="E677:E678"/>
    <mergeCell ref="E675:E676"/>
    <mergeCell ref="F711:F712"/>
    <mergeCell ref="E697:E698"/>
    <mergeCell ref="F679:F680"/>
    <mergeCell ref="E559:E560"/>
    <mergeCell ref="E563:E564"/>
    <mergeCell ref="E565:E566"/>
    <mergeCell ref="E561:E562"/>
    <mergeCell ref="F551:F552"/>
    <mergeCell ref="F549:F550"/>
    <mergeCell ref="F569:F570"/>
    <mergeCell ref="F571:F572"/>
    <mergeCell ref="F565:F566"/>
    <mergeCell ref="F553:F554"/>
    <mergeCell ref="F559:F560"/>
    <mergeCell ref="F555:F556"/>
    <mergeCell ref="F573:F574"/>
    <mergeCell ref="F561:F562"/>
    <mergeCell ref="F563:F564"/>
    <mergeCell ref="F456:F457"/>
    <mergeCell ref="F537:F538"/>
    <mergeCell ref="F541:F542"/>
    <mergeCell ref="F557:F558"/>
    <mergeCell ref="F484:F485"/>
    <mergeCell ref="F494:F495"/>
    <mergeCell ref="F492:F493"/>
    <mergeCell ref="F545:F546"/>
    <mergeCell ref="C323:C324"/>
    <mergeCell ref="F398:F399"/>
    <mergeCell ref="F339:F340"/>
    <mergeCell ref="F325:F326"/>
    <mergeCell ref="F347:F348"/>
    <mergeCell ref="F359:F360"/>
    <mergeCell ref="F355:F356"/>
    <mergeCell ref="F353:F354"/>
    <mergeCell ref="F357:F358"/>
    <mergeCell ref="D315:D316"/>
    <mergeCell ref="D329:D330"/>
    <mergeCell ref="D273:D274"/>
    <mergeCell ref="D301:D302"/>
    <mergeCell ref="D305:D306"/>
    <mergeCell ref="D281:D282"/>
    <mergeCell ref="D285:D286"/>
    <mergeCell ref="D309:D310"/>
    <mergeCell ref="D216:D217"/>
    <mergeCell ref="C220:C221"/>
    <mergeCell ref="D218:D219"/>
    <mergeCell ref="D220:D221"/>
    <mergeCell ref="C218:C219"/>
    <mergeCell ref="A177:A178"/>
    <mergeCell ref="A175:A176"/>
    <mergeCell ref="A147:A148"/>
    <mergeCell ref="D214:D215"/>
    <mergeCell ref="A179:A180"/>
    <mergeCell ref="C173:C174"/>
    <mergeCell ref="C165:C166"/>
    <mergeCell ref="C167:C168"/>
    <mergeCell ref="C169:C170"/>
    <mergeCell ref="A173:A174"/>
    <mergeCell ref="A181:A182"/>
    <mergeCell ref="A214:A215"/>
    <mergeCell ref="A216:A217"/>
    <mergeCell ref="A220:A221"/>
    <mergeCell ref="A218:A219"/>
    <mergeCell ref="A129:A130"/>
    <mergeCell ref="A135:A136"/>
    <mergeCell ref="A137:A138"/>
    <mergeCell ref="A143:A144"/>
    <mergeCell ref="A139:A140"/>
    <mergeCell ref="A141:A142"/>
    <mergeCell ref="A131:A132"/>
    <mergeCell ref="A133:A134"/>
    <mergeCell ref="B216:B217"/>
    <mergeCell ref="B214:B215"/>
    <mergeCell ref="B222:B223"/>
    <mergeCell ref="B218:B219"/>
    <mergeCell ref="B220:B221"/>
    <mergeCell ref="A565:A566"/>
    <mergeCell ref="A547:A548"/>
    <mergeCell ref="A539:A540"/>
    <mergeCell ref="B224:B225"/>
    <mergeCell ref="B226:B227"/>
    <mergeCell ref="A553:A554"/>
    <mergeCell ref="B553:B554"/>
    <mergeCell ref="A549:A550"/>
    <mergeCell ref="A557:A558"/>
    <mergeCell ref="A561:A562"/>
    <mergeCell ref="A171:A172"/>
    <mergeCell ref="A165:A166"/>
    <mergeCell ref="A169:A170"/>
    <mergeCell ref="A543:A544"/>
    <mergeCell ref="A498:A499"/>
    <mergeCell ref="A535:A536"/>
    <mergeCell ref="A502:A503"/>
    <mergeCell ref="A541:A542"/>
    <mergeCell ref="A533:A534"/>
    <mergeCell ref="A222:A223"/>
    <mergeCell ref="B169:B170"/>
    <mergeCell ref="A145:A146"/>
    <mergeCell ref="B165:B166"/>
    <mergeCell ref="B167:B168"/>
    <mergeCell ref="A149:A150"/>
    <mergeCell ref="A167:A168"/>
    <mergeCell ref="A163:A164"/>
    <mergeCell ref="A161:A162"/>
    <mergeCell ref="B149:B150"/>
    <mergeCell ref="B163:B164"/>
    <mergeCell ref="F768:F769"/>
    <mergeCell ref="C832:C833"/>
    <mergeCell ref="C790:C791"/>
    <mergeCell ref="C808:C809"/>
    <mergeCell ref="C804:C805"/>
    <mergeCell ref="C802:C803"/>
    <mergeCell ref="C806:C807"/>
    <mergeCell ref="C794:C795"/>
    <mergeCell ref="E780:E781"/>
    <mergeCell ref="E782:E783"/>
    <mergeCell ref="G617:G618"/>
    <mergeCell ref="G619:G620"/>
    <mergeCell ref="G607:G608"/>
    <mergeCell ref="G631:G632"/>
    <mergeCell ref="G609:G610"/>
    <mergeCell ref="G613:G614"/>
    <mergeCell ref="G621:G622"/>
    <mergeCell ref="G611:G612"/>
    <mergeCell ref="G615:G616"/>
    <mergeCell ref="G623:G624"/>
    <mergeCell ref="G625:G626"/>
    <mergeCell ref="G627:G628"/>
    <mergeCell ref="H627:H628"/>
    <mergeCell ref="G629:G630"/>
    <mergeCell ref="W611:W612"/>
    <mergeCell ref="G826:G827"/>
    <mergeCell ref="H629:H630"/>
    <mergeCell ref="G633:G634"/>
    <mergeCell ref="H649:H650"/>
    <mergeCell ref="G635:G636"/>
    <mergeCell ref="G645:G646"/>
    <mergeCell ref="G649:G650"/>
    <mergeCell ref="H643:H644"/>
    <mergeCell ref="G643:G644"/>
    <mergeCell ref="J800:J801"/>
    <mergeCell ref="H631:H632"/>
    <mergeCell ref="H659:H660"/>
    <mergeCell ref="H667:H668"/>
    <mergeCell ref="H776:H777"/>
    <mergeCell ref="H774:H775"/>
    <mergeCell ref="H719:H720"/>
    <mergeCell ref="H687:H688"/>
    <mergeCell ref="G641:H642"/>
    <mergeCell ref="G762:G763"/>
    <mergeCell ref="W844:W845"/>
    <mergeCell ref="E909:E910"/>
    <mergeCell ref="F935:F936"/>
    <mergeCell ref="F927:F928"/>
    <mergeCell ref="F925:F926"/>
    <mergeCell ref="F923:F924"/>
    <mergeCell ref="F921:F922"/>
    <mergeCell ref="E911:E912"/>
    <mergeCell ref="E917:E918"/>
    <mergeCell ref="F887:F888"/>
    <mergeCell ref="D961:D962"/>
    <mergeCell ref="E985:E986"/>
    <mergeCell ref="E949:E950"/>
    <mergeCell ref="D975:D976"/>
    <mergeCell ref="D953:D954"/>
    <mergeCell ref="E981:E982"/>
    <mergeCell ref="E963:E964"/>
    <mergeCell ref="E975:E976"/>
    <mergeCell ref="E973:E974"/>
    <mergeCell ref="E969:E970"/>
    <mergeCell ref="D1035:D1036"/>
    <mergeCell ref="D1021:D1022"/>
    <mergeCell ref="D1053:D1054"/>
    <mergeCell ref="D1055:D1056"/>
    <mergeCell ref="D1029:D1030"/>
    <mergeCell ref="D1043:D1044"/>
    <mergeCell ref="D1051:D1052"/>
    <mergeCell ref="D1049:D1050"/>
    <mergeCell ref="D1047:D1048"/>
    <mergeCell ref="D1025:D1026"/>
    <mergeCell ref="D1057:D1058"/>
    <mergeCell ref="D1041:D1042"/>
    <mergeCell ref="D1039:D1040"/>
    <mergeCell ref="D1037:D1038"/>
    <mergeCell ref="D1045:D1046"/>
    <mergeCell ref="D1059:D1060"/>
    <mergeCell ref="D1069:D1070"/>
    <mergeCell ref="D1077:D1078"/>
    <mergeCell ref="D1073:D1074"/>
    <mergeCell ref="D1075:D1076"/>
    <mergeCell ref="D1071:D1072"/>
    <mergeCell ref="C1025:C1026"/>
    <mergeCell ref="C1023:C1024"/>
    <mergeCell ref="C1037:C1038"/>
    <mergeCell ref="C1077:C1078"/>
    <mergeCell ref="C1041:C1042"/>
    <mergeCell ref="C1039:C1040"/>
    <mergeCell ref="C1029:C1030"/>
    <mergeCell ref="C1035:C1036"/>
    <mergeCell ref="C1043:C1044"/>
    <mergeCell ref="C1055:C1056"/>
    <mergeCell ref="C1021:C1022"/>
    <mergeCell ref="C1027:C1028"/>
    <mergeCell ref="A1029:A1030"/>
    <mergeCell ref="B1029:B1030"/>
    <mergeCell ref="A1025:A1026"/>
    <mergeCell ref="B1025:B1026"/>
    <mergeCell ref="A1027:A1028"/>
    <mergeCell ref="B1027:B1028"/>
    <mergeCell ref="A1023:A1024"/>
    <mergeCell ref="A1021:A1022"/>
    <mergeCell ref="A965:A966"/>
    <mergeCell ref="B1023:B1024"/>
    <mergeCell ref="B975:B976"/>
    <mergeCell ref="B1021:B1022"/>
    <mergeCell ref="B977:B978"/>
    <mergeCell ref="B981:B982"/>
    <mergeCell ref="B1015:B1016"/>
    <mergeCell ref="B979:B980"/>
    <mergeCell ref="B1017:B1018"/>
    <mergeCell ref="B989:B990"/>
    <mergeCell ref="A967:A968"/>
    <mergeCell ref="A981:A982"/>
    <mergeCell ref="A983:A984"/>
    <mergeCell ref="A979:A980"/>
    <mergeCell ref="A973:A974"/>
    <mergeCell ref="A969:A970"/>
    <mergeCell ref="A971:A972"/>
    <mergeCell ref="A975:A976"/>
    <mergeCell ref="A977:A978"/>
    <mergeCell ref="A953:A954"/>
    <mergeCell ref="A947:A948"/>
    <mergeCell ref="B949:B950"/>
    <mergeCell ref="B951:B952"/>
    <mergeCell ref="B953:B954"/>
    <mergeCell ref="A949:A950"/>
    <mergeCell ref="A951:A952"/>
    <mergeCell ref="B873:B874"/>
    <mergeCell ref="B941:B942"/>
    <mergeCell ref="B937:B938"/>
    <mergeCell ref="B909:B910"/>
    <mergeCell ref="B883:B884"/>
    <mergeCell ref="B885:B886"/>
    <mergeCell ref="B881:B882"/>
    <mergeCell ref="B879:B880"/>
    <mergeCell ref="B933:B934"/>
    <mergeCell ref="B907:B908"/>
    <mergeCell ref="A788:A789"/>
    <mergeCell ref="A774:A775"/>
    <mergeCell ref="B774:B775"/>
    <mergeCell ref="B782:B783"/>
    <mergeCell ref="A780:A781"/>
    <mergeCell ref="B776:B777"/>
    <mergeCell ref="A776:A777"/>
    <mergeCell ref="B780:B781"/>
    <mergeCell ref="A782:A783"/>
    <mergeCell ref="B784:B785"/>
    <mergeCell ref="A663:A664"/>
    <mergeCell ref="A719:A720"/>
    <mergeCell ref="A711:A712"/>
    <mergeCell ref="A713:A714"/>
    <mergeCell ref="A715:A716"/>
    <mergeCell ref="A665:A666"/>
    <mergeCell ref="A667:A668"/>
    <mergeCell ref="A675:A676"/>
    <mergeCell ref="A679:A680"/>
    <mergeCell ref="A677:A678"/>
    <mergeCell ref="A784:A785"/>
    <mergeCell ref="D762:D763"/>
    <mergeCell ref="B768:B769"/>
    <mergeCell ref="B762:B763"/>
    <mergeCell ref="A772:A773"/>
    <mergeCell ref="A762:A763"/>
    <mergeCell ref="A764:A765"/>
    <mergeCell ref="B778:B779"/>
    <mergeCell ref="D770:D771"/>
    <mergeCell ref="D764:D765"/>
    <mergeCell ref="D818:D819"/>
    <mergeCell ref="F861:F862"/>
    <mergeCell ref="F818:F819"/>
    <mergeCell ref="F853:F854"/>
    <mergeCell ref="F822:F823"/>
    <mergeCell ref="D820:D821"/>
    <mergeCell ref="D853:D854"/>
    <mergeCell ref="D836:D837"/>
    <mergeCell ref="D826:D827"/>
    <mergeCell ref="F826:F827"/>
    <mergeCell ref="E802:E803"/>
    <mergeCell ref="E792:E793"/>
    <mergeCell ref="F816:F817"/>
    <mergeCell ref="F863:F864"/>
    <mergeCell ref="E810:E811"/>
    <mergeCell ref="E804:E805"/>
    <mergeCell ref="F804:F805"/>
    <mergeCell ref="E806:E807"/>
    <mergeCell ref="F859:F860"/>
    <mergeCell ref="F820:F821"/>
    <mergeCell ref="D784:D785"/>
    <mergeCell ref="D782:D783"/>
    <mergeCell ref="E788:E789"/>
    <mergeCell ref="E800:E801"/>
    <mergeCell ref="D792:D793"/>
    <mergeCell ref="E784:E785"/>
    <mergeCell ref="E790:E791"/>
    <mergeCell ref="D800:D801"/>
    <mergeCell ref="D788:D789"/>
    <mergeCell ref="D794:D795"/>
    <mergeCell ref="C822:C823"/>
    <mergeCell ref="B822:B823"/>
    <mergeCell ref="C818:C819"/>
    <mergeCell ref="B818:B819"/>
    <mergeCell ref="C810:C811"/>
    <mergeCell ref="B810:B811"/>
    <mergeCell ref="A748:A749"/>
    <mergeCell ref="A756:A757"/>
    <mergeCell ref="A778:A779"/>
    <mergeCell ref="A810:A811"/>
    <mergeCell ref="A800:A801"/>
    <mergeCell ref="A794:A795"/>
    <mergeCell ref="A802:A803"/>
    <mergeCell ref="A808:A809"/>
    <mergeCell ref="B750:B751"/>
    <mergeCell ref="B772:B773"/>
    <mergeCell ref="B770:B771"/>
    <mergeCell ref="A750:A751"/>
    <mergeCell ref="A766:A767"/>
    <mergeCell ref="A770:A771"/>
    <mergeCell ref="A760:A761"/>
    <mergeCell ref="A768:A769"/>
    <mergeCell ref="A758:A759"/>
    <mergeCell ref="B766:B767"/>
    <mergeCell ref="A790:A791"/>
    <mergeCell ref="B836:B837"/>
    <mergeCell ref="A754:A755"/>
    <mergeCell ref="A752:A753"/>
    <mergeCell ref="A786:A787"/>
    <mergeCell ref="A806:A807"/>
    <mergeCell ref="A814:A815"/>
    <mergeCell ref="B820:B821"/>
    <mergeCell ref="B824:B825"/>
    <mergeCell ref="B816:B817"/>
    <mergeCell ref="A645:A646"/>
    <mergeCell ref="A647:A648"/>
    <mergeCell ref="A649:A650"/>
    <mergeCell ref="A651:A652"/>
    <mergeCell ref="A643:A644"/>
    <mergeCell ref="A617:A618"/>
    <mergeCell ref="A615:A616"/>
    <mergeCell ref="A611:A612"/>
    <mergeCell ref="A641:A642"/>
    <mergeCell ref="A635:A636"/>
    <mergeCell ref="A629:A630"/>
    <mergeCell ref="A593:A594"/>
    <mergeCell ref="A595:A596"/>
    <mergeCell ref="A597:A598"/>
    <mergeCell ref="C599:C600"/>
    <mergeCell ref="C597:C598"/>
    <mergeCell ref="A599:A600"/>
    <mergeCell ref="B597:B598"/>
    <mergeCell ref="B599:B600"/>
    <mergeCell ref="B593:B594"/>
    <mergeCell ref="A571:A572"/>
    <mergeCell ref="A579:A580"/>
    <mergeCell ref="B581:B582"/>
    <mergeCell ref="A589:A590"/>
    <mergeCell ref="B573:B574"/>
    <mergeCell ref="B575:B576"/>
    <mergeCell ref="B587:B588"/>
    <mergeCell ref="B589:B590"/>
    <mergeCell ref="B579:B580"/>
    <mergeCell ref="B577:B578"/>
    <mergeCell ref="A559:A560"/>
    <mergeCell ref="A416:A417"/>
    <mergeCell ref="A420:A421"/>
    <mergeCell ref="A400:A401"/>
    <mergeCell ref="A418:A419"/>
    <mergeCell ref="A444:A445"/>
    <mergeCell ref="A466:A467"/>
    <mergeCell ref="A464:A465"/>
    <mergeCell ref="A446:A447"/>
    <mergeCell ref="A450:A451"/>
    <mergeCell ref="A386:A387"/>
    <mergeCell ref="A404:A405"/>
    <mergeCell ref="A392:A393"/>
    <mergeCell ref="A406:A407"/>
    <mergeCell ref="A390:A391"/>
    <mergeCell ref="A402:A403"/>
    <mergeCell ref="A394:A395"/>
    <mergeCell ref="A388:A389"/>
    <mergeCell ref="A396:A397"/>
    <mergeCell ref="A398:A399"/>
    <mergeCell ref="A359:A360"/>
    <mergeCell ref="A428:A429"/>
    <mergeCell ref="A434:A435"/>
    <mergeCell ref="A408:A409"/>
    <mergeCell ref="A422:A423"/>
    <mergeCell ref="A412:A413"/>
    <mergeCell ref="A414:A415"/>
    <mergeCell ref="A430:A431"/>
    <mergeCell ref="A432:A433"/>
    <mergeCell ref="A410:A411"/>
    <mergeCell ref="A291:A292"/>
    <mergeCell ref="A299:A300"/>
    <mergeCell ref="A378:A379"/>
    <mergeCell ref="A327:A328"/>
    <mergeCell ref="A329:A330"/>
    <mergeCell ref="A313:A314"/>
    <mergeCell ref="A339:A340"/>
    <mergeCell ref="A341:A342"/>
    <mergeCell ref="A331:A332"/>
    <mergeCell ref="A333:A334"/>
    <mergeCell ref="A281:A282"/>
    <mergeCell ref="A269:A270"/>
    <mergeCell ref="A289:A290"/>
    <mergeCell ref="A283:A284"/>
    <mergeCell ref="A224:A225"/>
    <mergeCell ref="A226:A227"/>
    <mergeCell ref="A325:A326"/>
    <mergeCell ref="A297:A298"/>
    <mergeCell ref="A301:A302"/>
    <mergeCell ref="A287:A288"/>
    <mergeCell ref="A303:A304"/>
    <mergeCell ref="A293:A294"/>
    <mergeCell ref="A321:A322"/>
    <mergeCell ref="A295:A296"/>
    <mergeCell ref="A374:A375"/>
    <mergeCell ref="A232:A233"/>
    <mergeCell ref="A228:A229"/>
    <mergeCell ref="A309:A310"/>
    <mergeCell ref="A307:A308"/>
    <mergeCell ref="A315:A316"/>
    <mergeCell ref="A244:A245"/>
    <mergeCell ref="A250:A251"/>
    <mergeCell ref="A277:A278"/>
    <mergeCell ref="A285:A286"/>
    <mergeCell ref="A380:A381"/>
    <mergeCell ref="A384:A385"/>
    <mergeCell ref="A382:A383"/>
    <mergeCell ref="A376:A377"/>
    <mergeCell ref="A351:A352"/>
    <mergeCell ref="A353:A354"/>
    <mergeCell ref="A355:A356"/>
    <mergeCell ref="A357:A358"/>
    <mergeCell ref="B359:B360"/>
    <mergeCell ref="B347:B348"/>
    <mergeCell ref="B343:B344"/>
    <mergeCell ref="B388:B389"/>
    <mergeCell ref="B345:B346"/>
    <mergeCell ref="B351:B352"/>
    <mergeCell ref="B355:B356"/>
    <mergeCell ref="B386:B387"/>
    <mergeCell ref="B357:B358"/>
    <mergeCell ref="B353:B354"/>
    <mergeCell ref="B452:B453"/>
    <mergeCell ref="A323:A324"/>
    <mergeCell ref="A305:A306"/>
    <mergeCell ref="A311:A312"/>
    <mergeCell ref="B412:B413"/>
    <mergeCell ref="B410:B411"/>
    <mergeCell ref="B408:B409"/>
    <mergeCell ref="B339:B340"/>
    <mergeCell ref="B392:B393"/>
    <mergeCell ref="B374:B375"/>
    <mergeCell ref="B454:B455"/>
    <mergeCell ref="B460:B461"/>
    <mergeCell ref="B490:B491"/>
    <mergeCell ref="B458:B459"/>
    <mergeCell ref="B482:B483"/>
    <mergeCell ref="B486:B487"/>
    <mergeCell ref="B466:B467"/>
    <mergeCell ref="B462:B463"/>
    <mergeCell ref="B329:B330"/>
    <mergeCell ref="B301:B302"/>
    <mergeCell ref="B323:B324"/>
    <mergeCell ref="C476:C477"/>
    <mergeCell ref="B472:B473"/>
    <mergeCell ref="B464:B465"/>
    <mergeCell ref="B468:B469"/>
    <mergeCell ref="B476:B477"/>
    <mergeCell ref="C464:C465"/>
    <mergeCell ref="B474:B475"/>
    <mergeCell ref="B327:B328"/>
    <mergeCell ref="B315:B316"/>
    <mergeCell ref="B232:B233"/>
    <mergeCell ref="B325:B326"/>
    <mergeCell ref="B285:B286"/>
    <mergeCell ref="B293:B294"/>
    <mergeCell ref="B291:B292"/>
    <mergeCell ref="B287:B288"/>
    <mergeCell ref="B289:B290"/>
    <mergeCell ref="B299:B300"/>
    <mergeCell ref="A109:A110"/>
    <mergeCell ref="B109:B110"/>
    <mergeCell ref="C109:C110"/>
    <mergeCell ref="C281:C282"/>
    <mergeCell ref="C279:C280"/>
    <mergeCell ref="B244:B245"/>
    <mergeCell ref="A275:A276"/>
    <mergeCell ref="A248:A249"/>
    <mergeCell ref="B230:B231"/>
    <mergeCell ref="A230:A231"/>
    <mergeCell ref="G347:G348"/>
    <mergeCell ref="G345:G346"/>
    <mergeCell ref="B448:B449"/>
    <mergeCell ref="E448:E449"/>
    <mergeCell ref="F345:F346"/>
    <mergeCell ref="F406:F407"/>
    <mergeCell ref="F404:F405"/>
    <mergeCell ref="F400:F401"/>
    <mergeCell ref="F402:F403"/>
    <mergeCell ref="B376:B377"/>
    <mergeCell ref="H339:H340"/>
    <mergeCell ref="G323:G324"/>
    <mergeCell ref="G337:G338"/>
    <mergeCell ref="G333:G334"/>
    <mergeCell ref="H331:H332"/>
    <mergeCell ref="G339:G340"/>
    <mergeCell ref="G329:G330"/>
    <mergeCell ref="G331:G332"/>
    <mergeCell ref="G335:G336"/>
    <mergeCell ref="H337:H338"/>
    <mergeCell ref="G327:G328"/>
    <mergeCell ref="H327:H328"/>
    <mergeCell ref="G309:G310"/>
    <mergeCell ref="G325:G326"/>
    <mergeCell ref="H313:H314"/>
    <mergeCell ref="H315:H316"/>
    <mergeCell ref="G321:H322"/>
    <mergeCell ref="H311:H312"/>
    <mergeCell ref="H325:H326"/>
    <mergeCell ref="H309:H310"/>
    <mergeCell ref="H323:H324"/>
    <mergeCell ref="H438:H439"/>
    <mergeCell ref="H394:H395"/>
    <mergeCell ref="H376:H377"/>
    <mergeCell ref="H343:H344"/>
    <mergeCell ref="H432:H433"/>
    <mergeCell ref="H422:H423"/>
    <mergeCell ref="H406:H407"/>
    <mergeCell ref="H378:H379"/>
    <mergeCell ref="H390:H391"/>
    <mergeCell ref="F416:F417"/>
    <mergeCell ref="F412:F413"/>
    <mergeCell ref="H254:H255"/>
    <mergeCell ref="H232:H233"/>
    <mergeCell ref="H333:H334"/>
    <mergeCell ref="H301:H302"/>
    <mergeCell ref="H305:H306"/>
    <mergeCell ref="H329:H330"/>
    <mergeCell ref="H303:H304"/>
    <mergeCell ref="H279:H280"/>
    <mergeCell ref="H359:H360"/>
    <mergeCell ref="F410:F411"/>
    <mergeCell ref="F390:F391"/>
    <mergeCell ref="F388:F389"/>
    <mergeCell ref="F380:F381"/>
    <mergeCell ref="F386:F387"/>
    <mergeCell ref="F394:F395"/>
    <mergeCell ref="F392:F393"/>
    <mergeCell ref="G378:G379"/>
    <mergeCell ref="G394:G395"/>
    <mergeCell ref="G376:G377"/>
    <mergeCell ref="G388:G389"/>
    <mergeCell ref="G390:G391"/>
    <mergeCell ref="G392:G393"/>
    <mergeCell ref="G460:G461"/>
    <mergeCell ref="H444:H445"/>
    <mergeCell ref="H456:H457"/>
    <mergeCell ref="H446:H447"/>
    <mergeCell ref="G452:G453"/>
    <mergeCell ref="H460:H461"/>
    <mergeCell ref="H458:H459"/>
    <mergeCell ref="G456:G457"/>
    <mergeCell ref="G458:G459"/>
    <mergeCell ref="H474:H475"/>
    <mergeCell ref="G470:G471"/>
    <mergeCell ref="H470:H471"/>
    <mergeCell ref="H462:H463"/>
    <mergeCell ref="H466:H467"/>
    <mergeCell ref="G466:G467"/>
    <mergeCell ref="G468:G469"/>
    <mergeCell ref="H468:H469"/>
    <mergeCell ref="H464:H465"/>
    <mergeCell ref="G603:G604"/>
    <mergeCell ref="G502:G503"/>
    <mergeCell ref="G541:G542"/>
    <mergeCell ref="G537:G538"/>
    <mergeCell ref="G549:G550"/>
    <mergeCell ref="G533:H534"/>
    <mergeCell ref="H543:H544"/>
    <mergeCell ref="G589:G590"/>
    <mergeCell ref="G593:G594"/>
    <mergeCell ref="G591:G592"/>
    <mergeCell ref="H238:H239"/>
    <mergeCell ref="G597:G598"/>
    <mergeCell ref="D325:D326"/>
    <mergeCell ref="D327:D328"/>
    <mergeCell ref="D323:D324"/>
    <mergeCell ref="D337:D338"/>
    <mergeCell ref="E535:E536"/>
    <mergeCell ref="E502:E503"/>
    <mergeCell ref="D494:D495"/>
    <mergeCell ref="E492:E493"/>
    <mergeCell ref="H236:H237"/>
    <mergeCell ref="D295:D296"/>
    <mergeCell ref="H179:H180"/>
    <mergeCell ref="G232:G233"/>
    <mergeCell ref="H226:H227"/>
    <mergeCell ref="E248:E249"/>
    <mergeCell ref="F246:F247"/>
    <mergeCell ref="E228:E229"/>
    <mergeCell ref="E224:E225"/>
    <mergeCell ref="F248:F249"/>
    <mergeCell ref="H224:H225"/>
    <mergeCell ref="H216:H217"/>
    <mergeCell ref="G226:G227"/>
    <mergeCell ref="H234:H235"/>
    <mergeCell ref="G234:G235"/>
    <mergeCell ref="G121:G122"/>
    <mergeCell ref="H121:H122"/>
    <mergeCell ref="G119:G120"/>
    <mergeCell ref="H222:H223"/>
    <mergeCell ref="H220:H221"/>
    <mergeCell ref="G216:G217"/>
    <mergeCell ref="H181:H182"/>
    <mergeCell ref="G214:H215"/>
    <mergeCell ref="G222:G223"/>
    <mergeCell ref="H218:H219"/>
    <mergeCell ref="H669:H670"/>
    <mergeCell ref="H673:H674"/>
    <mergeCell ref="G814:G815"/>
    <mergeCell ref="F226:F227"/>
    <mergeCell ref="F250:F251"/>
    <mergeCell ref="G248:G249"/>
    <mergeCell ref="H661:H662"/>
    <mergeCell ref="H665:H666"/>
    <mergeCell ref="H663:H664"/>
    <mergeCell ref="H679:H680"/>
    <mergeCell ref="G818:G819"/>
    <mergeCell ref="G422:G423"/>
    <mergeCell ref="G810:G811"/>
    <mergeCell ref="G472:G473"/>
    <mergeCell ref="G488:G489"/>
    <mergeCell ref="G490:G491"/>
    <mergeCell ref="G551:G552"/>
    <mergeCell ref="G812:G813"/>
    <mergeCell ref="G754:G755"/>
    <mergeCell ref="G719:G720"/>
    <mergeCell ref="G822:G823"/>
    <mergeCell ref="D175:D176"/>
    <mergeCell ref="D179:D180"/>
    <mergeCell ref="H246:H247"/>
    <mergeCell ref="G246:G247"/>
    <mergeCell ref="E220:E221"/>
    <mergeCell ref="D177:D178"/>
    <mergeCell ref="E181:E182"/>
    <mergeCell ref="F228:F229"/>
    <mergeCell ref="F224:F225"/>
    <mergeCell ref="D224:D225"/>
    <mergeCell ref="E246:E247"/>
    <mergeCell ref="D228:D229"/>
    <mergeCell ref="D230:D231"/>
    <mergeCell ref="D226:D227"/>
    <mergeCell ref="E232:E233"/>
    <mergeCell ref="D232:D233"/>
    <mergeCell ref="D244:D245"/>
    <mergeCell ref="D246:D247"/>
    <mergeCell ref="D236:D237"/>
    <mergeCell ref="W1230:W1231"/>
    <mergeCell ref="W1063:W1064"/>
    <mergeCell ref="W971:W972"/>
    <mergeCell ref="W973:W974"/>
    <mergeCell ref="W1009:W1010"/>
    <mergeCell ref="W1027:W1028"/>
    <mergeCell ref="W1057:W1058"/>
    <mergeCell ref="W1055:W1056"/>
    <mergeCell ref="W1053:W1054"/>
    <mergeCell ref="W1023:W1024"/>
    <mergeCell ref="W1232:W1233"/>
    <mergeCell ref="W1240:W1241"/>
    <mergeCell ref="W1238:W1239"/>
    <mergeCell ref="W1246:W1247"/>
    <mergeCell ref="W1244:W1245"/>
    <mergeCell ref="W1242:W1243"/>
    <mergeCell ref="H1248:H1249"/>
    <mergeCell ref="I1260:I1261"/>
    <mergeCell ref="I1290:I1291"/>
    <mergeCell ref="H1290:H1291"/>
    <mergeCell ref="I1286:I1287"/>
    <mergeCell ref="H1258:H1259"/>
    <mergeCell ref="H1254:H1255"/>
    <mergeCell ref="H1278:H1279"/>
    <mergeCell ref="H1250:H1251"/>
    <mergeCell ref="H1266:H1267"/>
    <mergeCell ref="W1248:W1249"/>
    <mergeCell ref="I1248:I1249"/>
    <mergeCell ref="I1272:I1273"/>
    <mergeCell ref="I1278:I1279"/>
    <mergeCell ref="I1266:I1267"/>
    <mergeCell ref="I1256:I1257"/>
    <mergeCell ref="I1268:I1269"/>
    <mergeCell ref="I1270:I1271"/>
    <mergeCell ref="I1250:I1251"/>
    <mergeCell ref="I1252:I1253"/>
    <mergeCell ref="J1284:J1285"/>
    <mergeCell ref="K1284:V1284"/>
    <mergeCell ref="H1286:H1287"/>
    <mergeCell ref="I1288:I1289"/>
    <mergeCell ref="H1288:H1289"/>
    <mergeCell ref="W1346:W1347"/>
    <mergeCell ref="W1308:W1309"/>
    <mergeCell ref="W1312:W1313"/>
    <mergeCell ref="W1310:W1311"/>
    <mergeCell ref="W1322:W1323"/>
    <mergeCell ref="W1316:W1317"/>
    <mergeCell ref="W1320:W1321"/>
    <mergeCell ref="W1318:W1319"/>
    <mergeCell ref="W1344:W1345"/>
    <mergeCell ref="W1338:W1339"/>
    <mergeCell ref="W1358:W1359"/>
    <mergeCell ref="W1370:W1371"/>
    <mergeCell ref="W1376:W1377"/>
    <mergeCell ref="W1360:W1361"/>
    <mergeCell ref="W1364:W1365"/>
    <mergeCell ref="W1362:W1363"/>
    <mergeCell ref="W1372:W1373"/>
    <mergeCell ref="W1374:W1375"/>
    <mergeCell ref="W1384:W1385"/>
    <mergeCell ref="W1284:W1285"/>
    <mergeCell ref="W1304:W1305"/>
    <mergeCell ref="W1306:W1307"/>
    <mergeCell ref="W1300:W1301"/>
    <mergeCell ref="W1302:W1303"/>
    <mergeCell ref="W1324:W1325"/>
    <mergeCell ref="W1350:W1351"/>
    <mergeCell ref="W1314:W1315"/>
    <mergeCell ref="W1378:W1379"/>
    <mergeCell ref="W1292:W1293"/>
    <mergeCell ref="W1294:W1295"/>
    <mergeCell ref="W1286:W1287"/>
    <mergeCell ref="W1288:W1289"/>
    <mergeCell ref="J1338:J1339"/>
    <mergeCell ref="W1368:W1369"/>
    <mergeCell ref="W1366:W1367"/>
    <mergeCell ref="W1354:W1355"/>
    <mergeCell ref="K1338:V1338"/>
    <mergeCell ref="W1340:W1341"/>
    <mergeCell ref="W1356:W1357"/>
    <mergeCell ref="W1342:W1343"/>
    <mergeCell ref="W1348:W1349"/>
    <mergeCell ref="W1352:W1353"/>
    <mergeCell ref="H681:H682"/>
    <mergeCell ref="H671:H672"/>
    <mergeCell ref="H717:H718"/>
    <mergeCell ref="H697:H698"/>
    <mergeCell ref="H685:H686"/>
    <mergeCell ref="H699:H700"/>
    <mergeCell ref="H677:H678"/>
    <mergeCell ref="E55:E56"/>
    <mergeCell ref="F55:F56"/>
    <mergeCell ref="E271:E272"/>
    <mergeCell ref="E275:E276"/>
    <mergeCell ref="F121:F122"/>
    <mergeCell ref="E89:E90"/>
    <mergeCell ref="F109:F110"/>
    <mergeCell ref="E230:E231"/>
    <mergeCell ref="E234:E235"/>
    <mergeCell ref="E269:E270"/>
    <mergeCell ref="C214:C215"/>
    <mergeCell ref="C149:C150"/>
    <mergeCell ref="C161:C162"/>
    <mergeCell ref="D234:D235"/>
    <mergeCell ref="C226:C227"/>
    <mergeCell ref="C228:C229"/>
    <mergeCell ref="C224:C225"/>
    <mergeCell ref="D222:D223"/>
    <mergeCell ref="C222:C223"/>
    <mergeCell ref="C230:C231"/>
    <mergeCell ref="B181:B182"/>
    <mergeCell ref="C175:C176"/>
    <mergeCell ref="B175:B176"/>
    <mergeCell ref="B179:B180"/>
    <mergeCell ref="C181:C182"/>
    <mergeCell ref="C179:C180"/>
    <mergeCell ref="C177:C178"/>
    <mergeCell ref="B254:B255"/>
    <mergeCell ref="B267:B268"/>
    <mergeCell ref="B228:B229"/>
    <mergeCell ref="B252:B253"/>
    <mergeCell ref="B246:B247"/>
    <mergeCell ref="B248:B249"/>
    <mergeCell ref="B238:B239"/>
    <mergeCell ref="B236:B237"/>
    <mergeCell ref="B242:B243"/>
    <mergeCell ref="B275:B276"/>
    <mergeCell ref="B271:B272"/>
    <mergeCell ref="B171:B172"/>
    <mergeCell ref="C171:C172"/>
    <mergeCell ref="B177:B178"/>
    <mergeCell ref="B250:B251"/>
    <mergeCell ref="B173:B174"/>
    <mergeCell ref="C216:C217"/>
    <mergeCell ref="B240:B241"/>
    <mergeCell ref="B234:B235"/>
    <mergeCell ref="B297:B298"/>
    <mergeCell ref="C301:C302"/>
    <mergeCell ref="C297:C298"/>
    <mergeCell ref="C299:C300"/>
    <mergeCell ref="C309:C310"/>
    <mergeCell ref="D303:D304"/>
    <mergeCell ref="B309:B310"/>
    <mergeCell ref="C305:C306"/>
    <mergeCell ref="B307:B308"/>
    <mergeCell ref="C307:C308"/>
    <mergeCell ref="B303:B304"/>
    <mergeCell ref="C303:C304"/>
    <mergeCell ref="D307:D308"/>
    <mergeCell ref="B305:B306"/>
    <mergeCell ref="B321:B322"/>
    <mergeCell ref="C313:C314"/>
    <mergeCell ref="D311:D312"/>
    <mergeCell ref="D313:D314"/>
    <mergeCell ref="D321:D322"/>
    <mergeCell ref="B311:B312"/>
    <mergeCell ref="C311:C312"/>
    <mergeCell ref="B313:B314"/>
    <mergeCell ref="C321:C322"/>
    <mergeCell ref="C315:C316"/>
    <mergeCell ref="C327:C328"/>
    <mergeCell ref="C329:C330"/>
    <mergeCell ref="C325:C326"/>
    <mergeCell ref="D386:D387"/>
    <mergeCell ref="C331:C332"/>
    <mergeCell ref="C335:C336"/>
    <mergeCell ref="D331:D332"/>
    <mergeCell ref="D335:D336"/>
    <mergeCell ref="D333:D334"/>
    <mergeCell ref="C333:C334"/>
    <mergeCell ref="F885:F886"/>
    <mergeCell ref="F834:F835"/>
    <mergeCell ref="F855:F856"/>
    <mergeCell ref="F857:F858"/>
    <mergeCell ref="F883:F884"/>
    <mergeCell ref="F881:F882"/>
    <mergeCell ref="F869:F870"/>
    <mergeCell ref="F877:F878"/>
    <mergeCell ref="F875:F876"/>
    <mergeCell ref="F865:F866"/>
    <mergeCell ref="F828:F829"/>
    <mergeCell ref="G824:G825"/>
    <mergeCell ref="G834:G835"/>
    <mergeCell ref="G855:G856"/>
    <mergeCell ref="F836:F837"/>
    <mergeCell ref="F830:F831"/>
    <mergeCell ref="F824:F825"/>
    <mergeCell ref="F832:F833"/>
    <mergeCell ref="G857:G858"/>
    <mergeCell ref="G828:G829"/>
    <mergeCell ref="G836:G837"/>
    <mergeCell ref="G832:G833"/>
    <mergeCell ref="F814:F815"/>
    <mergeCell ref="F450:F451"/>
    <mergeCell ref="F432:F433"/>
    <mergeCell ref="F436:F437"/>
    <mergeCell ref="F434:F435"/>
    <mergeCell ref="F442:F443"/>
    <mergeCell ref="F764:F765"/>
    <mergeCell ref="F758:F759"/>
    <mergeCell ref="F752:F753"/>
    <mergeCell ref="F687:F688"/>
    <mergeCell ref="D919:D920"/>
    <mergeCell ref="D911:D912"/>
    <mergeCell ref="D913:D914"/>
    <mergeCell ref="D917:D918"/>
    <mergeCell ref="D915:D916"/>
    <mergeCell ref="D909:D910"/>
    <mergeCell ref="D899:D900"/>
    <mergeCell ref="D885:D886"/>
    <mergeCell ref="E885:E886"/>
    <mergeCell ref="D889:D890"/>
    <mergeCell ref="D891:D892"/>
    <mergeCell ref="D893:D894"/>
    <mergeCell ref="E883:E884"/>
    <mergeCell ref="D907:D908"/>
    <mergeCell ref="D895:D896"/>
    <mergeCell ref="E891:E892"/>
    <mergeCell ref="E889:E890"/>
    <mergeCell ref="E893:E894"/>
    <mergeCell ref="D897:D898"/>
    <mergeCell ref="E887:E888"/>
    <mergeCell ref="E899:E900"/>
    <mergeCell ref="D883:D884"/>
    <mergeCell ref="D947:D948"/>
    <mergeCell ref="E913:E914"/>
    <mergeCell ref="E895:E896"/>
    <mergeCell ref="E923:E924"/>
    <mergeCell ref="E915:E916"/>
    <mergeCell ref="E919:E920"/>
    <mergeCell ref="E921:E922"/>
    <mergeCell ref="E897:E898"/>
    <mergeCell ref="E907:E908"/>
    <mergeCell ref="D945:D946"/>
    <mergeCell ref="C947:C948"/>
    <mergeCell ref="D949:D950"/>
    <mergeCell ref="C945:C946"/>
    <mergeCell ref="C937:C938"/>
    <mergeCell ref="D937:D938"/>
    <mergeCell ref="C939:C940"/>
    <mergeCell ref="C941:C942"/>
    <mergeCell ref="D943:D944"/>
    <mergeCell ref="D941:D942"/>
    <mergeCell ref="D939:D940"/>
    <mergeCell ref="D927:D928"/>
    <mergeCell ref="C933:C934"/>
    <mergeCell ref="D925:D926"/>
    <mergeCell ref="D929:D930"/>
    <mergeCell ref="D931:D932"/>
    <mergeCell ref="C931:C932"/>
    <mergeCell ref="D933:D934"/>
    <mergeCell ref="D935:D936"/>
    <mergeCell ref="D921:D922"/>
    <mergeCell ref="D923:D924"/>
    <mergeCell ref="B965:B966"/>
    <mergeCell ref="B961:B962"/>
    <mergeCell ref="D965:D966"/>
    <mergeCell ref="C965:C966"/>
    <mergeCell ref="C963:C964"/>
    <mergeCell ref="D963:D964"/>
    <mergeCell ref="B963:B964"/>
    <mergeCell ref="C961:C962"/>
    <mergeCell ref="C919:C920"/>
    <mergeCell ref="B855:B856"/>
    <mergeCell ref="B853:B854"/>
    <mergeCell ref="B877:B878"/>
    <mergeCell ref="B913:B914"/>
    <mergeCell ref="B915:B916"/>
    <mergeCell ref="B919:B920"/>
    <mergeCell ref="C911:C912"/>
    <mergeCell ref="C917:C918"/>
    <mergeCell ref="C915:C916"/>
    <mergeCell ref="C913:C914"/>
    <mergeCell ref="A853:A854"/>
    <mergeCell ref="A863:A864"/>
    <mergeCell ref="A879:A880"/>
    <mergeCell ref="A877:A878"/>
    <mergeCell ref="A869:A870"/>
    <mergeCell ref="A875:A876"/>
    <mergeCell ref="A881:A882"/>
    <mergeCell ref="B867:B868"/>
    <mergeCell ref="A861:A862"/>
    <mergeCell ref="B929:B930"/>
    <mergeCell ref="C935:C936"/>
    <mergeCell ref="B935:B936"/>
    <mergeCell ref="B921:B922"/>
    <mergeCell ref="B925:B926"/>
    <mergeCell ref="C923:C924"/>
    <mergeCell ref="C927:C928"/>
    <mergeCell ref="B923:B924"/>
    <mergeCell ref="B931:B932"/>
    <mergeCell ref="B897:B898"/>
    <mergeCell ref="A885:A886"/>
    <mergeCell ref="A887:A888"/>
    <mergeCell ref="B889:B890"/>
    <mergeCell ref="B887:B888"/>
    <mergeCell ref="B895:B896"/>
    <mergeCell ref="B899:B900"/>
    <mergeCell ref="A921:A922"/>
    <mergeCell ref="A883:A884"/>
    <mergeCell ref="A895:A896"/>
    <mergeCell ref="A899:A900"/>
    <mergeCell ref="A909:A910"/>
    <mergeCell ref="A893:A894"/>
    <mergeCell ref="A891:A892"/>
    <mergeCell ref="A889:A890"/>
    <mergeCell ref="A919:A920"/>
    <mergeCell ref="A913:A914"/>
    <mergeCell ref="A897:A898"/>
    <mergeCell ref="A907:A908"/>
    <mergeCell ref="A911:A912"/>
    <mergeCell ref="A917:A918"/>
    <mergeCell ref="A915:A916"/>
    <mergeCell ref="A935:A936"/>
    <mergeCell ref="A937:A938"/>
    <mergeCell ref="A927:A928"/>
    <mergeCell ref="A923:A924"/>
    <mergeCell ref="A933:A934"/>
    <mergeCell ref="A931:A932"/>
    <mergeCell ref="A929:A930"/>
    <mergeCell ref="A925:A926"/>
    <mergeCell ref="A961:A962"/>
    <mergeCell ref="A963:A964"/>
    <mergeCell ref="A941:A942"/>
    <mergeCell ref="B939:B940"/>
    <mergeCell ref="A939:A940"/>
    <mergeCell ref="A943:A944"/>
    <mergeCell ref="A945:A946"/>
    <mergeCell ref="B947:B948"/>
    <mergeCell ref="B945:B946"/>
    <mergeCell ref="B943:B944"/>
    <mergeCell ref="A1019:A1020"/>
    <mergeCell ref="B1019:B1020"/>
    <mergeCell ref="C1019:C1020"/>
    <mergeCell ref="C1017:C1018"/>
    <mergeCell ref="A1017:A1018"/>
    <mergeCell ref="D973:D974"/>
    <mergeCell ref="D987:D988"/>
    <mergeCell ref="D985:D986"/>
    <mergeCell ref="A985:A986"/>
    <mergeCell ref="C987:C988"/>
    <mergeCell ref="B985:B986"/>
    <mergeCell ref="A987:A988"/>
    <mergeCell ref="B987:B988"/>
    <mergeCell ref="C985:C986"/>
    <mergeCell ref="B973:B974"/>
    <mergeCell ref="A1015:A1016"/>
    <mergeCell ref="D1015:D1016"/>
    <mergeCell ref="C1015:C1016"/>
    <mergeCell ref="B983:B984"/>
    <mergeCell ref="C989:C990"/>
    <mergeCell ref="A989:A990"/>
    <mergeCell ref="D989:D990"/>
    <mergeCell ref="C967:C968"/>
    <mergeCell ref="E971:E972"/>
    <mergeCell ref="D971:D972"/>
    <mergeCell ref="C971:C972"/>
    <mergeCell ref="D969:D970"/>
    <mergeCell ref="C969:C970"/>
    <mergeCell ref="D967:D968"/>
    <mergeCell ref="B971:B972"/>
    <mergeCell ref="B969:B970"/>
    <mergeCell ref="B967:B968"/>
    <mergeCell ref="H768:H769"/>
    <mergeCell ref="B927:B928"/>
    <mergeCell ref="B917:B918"/>
    <mergeCell ref="B911:B912"/>
    <mergeCell ref="G802:G803"/>
    <mergeCell ref="G794:G795"/>
    <mergeCell ref="G792:G793"/>
    <mergeCell ref="W378:W379"/>
    <mergeCell ref="W386:W387"/>
    <mergeCell ref="W380:W381"/>
    <mergeCell ref="W390:W391"/>
    <mergeCell ref="W382:W383"/>
    <mergeCell ref="W384:W385"/>
    <mergeCell ref="W414:W415"/>
    <mergeCell ref="W388:W389"/>
    <mergeCell ref="W406:W407"/>
    <mergeCell ref="W402:W403"/>
    <mergeCell ref="W392:W393"/>
    <mergeCell ref="W412:W413"/>
    <mergeCell ref="W396:W397"/>
    <mergeCell ref="W394:W395"/>
    <mergeCell ref="W400:W401"/>
    <mergeCell ref="W699:W700"/>
    <mergeCell ref="W711:W712"/>
    <mergeCell ref="K428:V428"/>
    <mergeCell ref="W430:W431"/>
    <mergeCell ref="K695:V695"/>
    <mergeCell ref="W535:W536"/>
    <mergeCell ref="W543:W544"/>
    <mergeCell ref="W541:W542"/>
    <mergeCell ref="W553:W554"/>
    <mergeCell ref="W537:W538"/>
    <mergeCell ref="H607:H608"/>
    <mergeCell ref="H609:H610"/>
    <mergeCell ref="H611:H612"/>
    <mergeCell ref="H615:H616"/>
    <mergeCell ref="H581:H582"/>
    <mergeCell ref="G599:G600"/>
    <mergeCell ref="G601:G602"/>
    <mergeCell ref="H589:H590"/>
    <mergeCell ref="H597:H598"/>
    <mergeCell ref="H599:H600"/>
    <mergeCell ref="H601:H602"/>
    <mergeCell ref="H593:H594"/>
    <mergeCell ref="E713:E714"/>
    <mergeCell ref="F713:F714"/>
    <mergeCell ref="H613:H614"/>
    <mergeCell ref="G587:H588"/>
    <mergeCell ref="H603:H604"/>
    <mergeCell ref="H605:H606"/>
    <mergeCell ref="G605:G606"/>
    <mergeCell ref="H645:H646"/>
    <mergeCell ref="H619:H620"/>
    <mergeCell ref="H635:H636"/>
    <mergeCell ref="E715:E716"/>
    <mergeCell ref="E717:E718"/>
    <mergeCell ref="F715:F716"/>
    <mergeCell ref="G717:G718"/>
    <mergeCell ref="E750:E751"/>
    <mergeCell ref="E748:E749"/>
    <mergeCell ref="E762:E763"/>
    <mergeCell ref="F717:F718"/>
    <mergeCell ref="F762:F763"/>
    <mergeCell ref="F754:F755"/>
    <mergeCell ref="F748:F749"/>
    <mergeCell ref="F756:F757"/>
    <mergeCell ref="F750:F751"/>
    <mergeCell ref="F760:F761"/>
    <mergeCell ref="E764:E765"/>
    <mergeCell ref="E754:E755"/>
    <mergeCell ref="E752:E753"/>
    <mergeCell ref="E760:E761"/>
    <mergeCell ref="E758:E759"/>
    <mergeCell ref="E756:E757"/>
    <mergeCell ref="E778:E779"/>
    <mergeCell ref="E689:E690"/>
    <mergeCell ref="E703:E704"/>
    <mergeCell ref="E772:E773"/>
    <mergeCell ref="E774:E775"/>
    <mergeCell ref="E766:E767"/>
    <mergeCell ref="E770:E771"/>
    <mergeCell ref="E768:E769"/>
    <mergeCell ref="E746:E747"/>
    <mergeCell ref="E719:E720"/>
    <mergeCell ref="C826:C827"/>
    <mergeCell ref="B861:B862"/>
    <mergeCell ref="B830:B831"/>
    <mergeCell ref="A836:A837"/>
    <mergeCell ref="A832:A833"/>
    <mergeCell ref="A826:A827"/>
    <mergeCell ref="A828:A829"/>
    <mergeCell ref="A830:A831"/>
    <mergeCell ref="A859:A860"/>
    <mergeCell ref="B857:B858"/>
    <mergeCell ref="A873:A874"/>
    <mergeCell ref="A867:A868"/>
    <mergeCell ref="A865:A866"/>
    <mergeCell ref="A871:A872"/>
    <mergeCell ref="A792:A793"/>
    <mergeCell ref="A834:A835"/>
    <mergeCell ref="A855:A856"/>
    <mergeCell ref="A857:A858"/>
    <mergeCell ref="A816:A817"/>
    <mergeCell ref="A820:A821"/>
    <mergeCell ref="A824:A825"/>
    <mergeCell ref="A818:A819"/>
    <mergeCell ref="A822:A823"/>
    <mergeCell ref="A812:A813"/>
    <mergeCell ref="D824:D825"/>
    <mergeCell ref="D828:D829"/>
    <mergeCell ref="D834:D835"/>
    <mergeCell ref="D832:D833"/>
    <mergeCell ref="C897:C898"/>
    <mergeCell ref="B863:B864"/>
    <mergeCell ref="B871:B872"/>
    <mergeCell ref="B869:B870"/>
    <mergeCell ref="B891:B892"/>
    <mergeCell ref="B865:B866"/>
    <mergeCell ref="B875:B876"/>
    <mergeCell ref="C877:C878"/>
    <mergeCell ref="C889:C890"/>
    <mergeCell ref="C887:C888"/>
    <mergeCell ref="D711:D712"/>
    <mergeCell ref="D713:D714"/>
    <mergeCell ref="D715:D716"/>
    <mergeCell ref="B859:B860"/>
    <mergeCell ref="C834:C835"/>
    <mergeCell ref="B834:B835"/>
    <mergeCell ref="B828:B829"/>
    <mergeCell ref="B832:B833"/>
    <mergeCell ref="C824:C825"/>
    <mergeCell ref="B826:B827"/>
    <mergeCell ref="D750:D751"/>
    <mergeCell ref="D760:D761"/>
    <mergeCell ref="D717:D718"/>
    <mergeCell ref="C752:C753"/>
    <mergeCell ref="C756:C757"/>
    <mergeCell ref="C760:C761"/>
    <mergeCell ref="C754:C755"/>
    <mergeCell ref="D719:D720"/>
    <mergeCell ref="D756:D757"/>
    <mergeCell ref="D703:D704"/>
    <mergeCell ref="F699:F700"/>
    <mergeCell ref="D709:D710"/>
    <mergeCell ref="E705:E706"/>
    <mergeCell ref="D707:D708"/>
    <mergeCell ref="E707:E708"/>
    <mergeCell ref="E699:E700"/>
    <mergeCell ref="E701:E702"/>
    <mergeCell ref="F701:F702"/>
    <mergeCell ref="F703:F704"/>
    <mergeCell ref="F683:F684"/>
    <mergeCell ref="F689:F690"/>
    <mergeCell ref="E695:E696"/>
    <mergeCell ref="F695:F696"/>
    <mergeCell ref="E685:E686"/>
    <mergeCell ref="E687:E688"/>
    <mergeCell ref="E683:E684"/>
    <mergeCell ref="G669:G670"/>
    <mergeCell ref="G685:G686"/>
    <mergeCell ref="G681:G682"/>
    <mergeCell ref="G671:G672"/>
    <mergeCell ref="G675:G676"/>
    <mergeCell ref="G679:G680"/>
    <mergeCell ref="G677:G678"/>
    <mergeCell ref="G673:G674"/>
    <mergeCell ref="G683:G684"/>
    <mergeCell ref="W965:W966"/>
    <mergeCell ref="W975:W976"/>
    <mergeCell ref="W1003:W1004"/>
    <mergeCell ref="W999:W1000"/>
    <mergeCell ref="W995:W996"/>
    <mergeCell ref="W967:W968"/>
    <mergeCell ref="W1019:W1020"/>
    <mergeCell ref="W993:W994"/>
    <mergeCell ref="W1005:W1006"/>
    <mergeCell ref="W977:W978"/>
    <mergeCell ref="W1017:W1018"/>
    <mergeCell ref="W1015:W1016"/>
    <mergeCell ref="W983:W984"/>
    <mergeCell ref="W1041:W1042"/>
    <mergeCell ref="W1025:W1026"/>
    <mergeCell ref="G687:G688"/>
    <mergeCell ref="W981:W982"/>
    <mergeCell ref="W1035:W1036"/>
    <mergeCell ref="W991:W992"/>
    <mergeCell ref="W1007:W1008"/>
    <mergeCell ref="K907:V907"/>
    <mergeCell ref="G808:G809"/>
    <mergeCell ref="W963:W964"/>
    <mergeCell ref="W1051:W1052"/>
    <mergeCell ref="W1047:W1048"/>
    <mergeCell ref="W1049:W1050"/>
    <mergeCell ref="W1043:W1044"/>
    <mergeCell ref="W1045:W1046"/>
    <mergeCell ref="H826:H827"/>
    <mergeCell ref="H897:H898"/>
    <mergeCell ref="H869:H870"/>
    <mergeCell ref="H895:H896"/>
    <mergeCell ref="H879:H880"/>
    <mergeCell ref="H881:H882"/>
    <mergeCell ref="H889:H890"/>
    <mergeCell ref="H867:H868"/>
    <mergeCell ref="H873:H874"/>
    <mergeCell ref="H883:H884"/>
    <mergeCell ref="G816:G817"/>
    <mergeCell ref="J853:J854"/>
    <mergeCell ref="H859:H860"/>
    <mergeCell ref="H824:H825"/>
    <mergeCell ref="G853:H854"/>
    <mergeCell ref="H857:H858"/>
    <mergeCell ref="H836:H837"/>
    <mergeCell ref="G859:G860"/>
    <mergeCell ref="H830:H831"/>
    <mergeCell ref="G830:G831"/>
    <mergeCell ref="W869:W870"/>
    <mergeCell ref="W883:W884"/>
    <mergeCell ref="W873:W874"/>
    <mergeCell ref="G820:G821"/>
    <mergeCell ref="G861:G862"/>
    <mergeCell ref="G863:G864"/>
    <mergeCell ref="G879:G880"/>
    <mergeCell ref="G873:G874"/>
    <mergeCell ref="G875:G876"/>
    <mergeCell ref="G865:G866"/>
    <mergeCell ref="W855:W856"/>
    <mergeCell ref="W848:W849"/>
    <mergeCell ref="W859:W860"/>
    <mergeCell ref="W853:W854"/>
    <mergeCell ref="W857:W858"/>
    <mergeCell ref="J961:J962"/>
    <mergeCell ref="K961:V961"/>
    <mergeCell ref="W919:W920"/>
    <mergeCell ref="W830:W831"/>
    <mergeCell ref="W836:W837"/>
    <mergeCell ref="W832:W833"/>
    <mergeCell ref="W863:W864"/>
    <mergeCell ref="W846:W847"/>
    <mergeCell ref="W834:W835"/>
    <mergeCell ref="W840:W841"/>
    <mergeCell ref="W895:W896"/>
    <mergeCell ref="W913:W914"/>
    <mergeCell ref="W911:W912"/>
    <mergeCell ref="W897:W898"/>
    <mergeCell ref="W907:W908"/>
    <mergeCell ref="W901:W902"/>
    <mergeCell ref="W1037:W1038"/>
    <mergeCell ref="W969:W970"/>
    <mergeCell ref="W1033:W1034"/>
    <mergeCell ref="W979:W980"/>
    <mergeCell ref="W1001:W1002"/>
    <mergeCell ref="W989:W990"/>
    <mergeCell ref="W997:W998"/>
    <mergeCell ref="W987:W988"/>
    <mergeCell ref="W985:W986"/>
    <mergeCell ref="W1021:W1022"/>
    <mergeCell ref="K800:V800"/>
    <mergeCell ref="W802:W803"/>
    <mergeCell ref="H788:H789"/>
    <mergeCell ref="G800:H801"/>
    <mergeCell ref="G790:G791"/>
    <mergeCell ref="G788:G789"/>
    <mergeCell ref="W800:W801"/>
    <mergeCell ref="W790:W791"/>
    <mergeCell ref="W788:W789"/>
    <mergeCell ref="W794:W795"/>
    <mergeCell ref="W824:W825"/>
    <mergeCell ref="H861:H862"/>
    <mergeCell ref="W810:W811"/>
    <mergeCell ref="W820:W821"/>
    <mergeCell ref="W842:W843"/>
    <mergeCell ref="W816:W817"/>
    <mergeCell ref="W838:W839"/>
    <mergeCell ref="W826:W827"/>
    <mergeCell ref="W822:W823"/>
    <mergeCell ref="W818:W819"/>
    <mergeCell ref="H810:H811"/>
    <mergeCell ref="C442:C443"/>
    <mergeCell ref="C448:C449"/>
    <mergeCell ref="B446:B447"/>
    <mergeCell ref="B450:B451"/>
    <mergeCell ref="B442:B443"/>
    <mergeCell ref="C444:C445"/>
    <mergeCell ref="B444:B445"/>
    <mergeCell ref="D498:D499"/>
    <mergeCell ref="D492:D493"/>
    <mergeCell ref="E539:E540"/>
    <mergeCell ref="C500:C501"/>
    <mergeCell ref="C535:C536"/>
    <mergeCell ref="C533:C534"/>
    <mergeCell ref="C539:C540"/>
    <mergeCell ref="C537:C538"/>
    <mergeCell ref="E537:E538"/>
    <mergeCell ref="C494:C495"/>
    <mergeCell ref="C496:C497"/>
    <mergeCell ref="E500:E501"/>
    <mergeCell ref="C498:C499"/>
    <mergeCell ref="E498:E499"/>
    <mergeCell ref="E494:E495"/>
    <mergeCell ref="D496:D497"/>
    <mergeCell ref="D500:D501"/>
    <mergeCell ref="E496:E497"/>
    <mergeCell ref="C492:C493"/>
    <mergeCell ref="E458:E459"/>
    <mergeCell ref="F464:F465"/>
    <mergeCell ref="F458:F459"/>
    <mergeCell ref="D482:D483"/>
    <mergeCell ref="D468:D469"/>
    <mergeCell ref="F470:F471"/>
    <mergeCell ref="E470:E471"/>
    <mergeCell ref="F490:F491"/>
    <mergeCell ref="D486:D487"/>
    <mergeCell ref="E486:E487"/>
    <mergeCell ref="E484:E485"/>
    <mergeCell ref="E488:E489"/>
    <mergeCell ref="F488:F489"/>
    <mergeCell ref="F486:F487"/>
    <mergeCell ref="F468:F469"/>
    <mergeCell ref="F472:F473"/>
    <mergeCell ref="E472:E473"/>
    <mergeCell ref="E474:E475"/>
    <mergeCell ref="E468:E469"/>
    <mergeCell ref="W545:W546"/>
    <mergeCell ref="W549:W550"/>
    <mergeCell ref="W539:W540"/>
    <mergeCell ref="W444:W445"/>
    <mergeCell ref="W533:W534"/>
    <mergeCell ref="W524:W525"/>
    <mergeCell ref="W526:W527"/>
    <mergeCell ref="W492:W493"/>
    <mergeCell ref="W498:W499"/>
    <mergeCell ref="W452:W453"/>
    <mergeCell ref="W599:W600"/>
    <mergeCell ref="W597:W598"/>
    <mergeCell ref="W591:W592"/>
    <mergeCell ref="W587:W588"/>
    <mergeCell ref="W446:W447"/>
    <mergeCell ref="W450:W451"/>
    <mergeCell ref="W454:W455"/>
    <mergeCell ref="W448:W449"/>
    <mergeCell ref="W528:W529"/>
    <mergeCell ref="W561:W562"/>
    <mergeCell ref="W1059:W1060"/>
    <mergeCell ref="W784:W785"/>
    <mergeCell ref="W909:W910"/>
    <mergeCell ref="W961:W962"/>
    <mergeCell ref="W923:W924"/>
    <mergeCell ref="W921:W922"/>
    <mergeCell ref="W915:W916"/>
    <mergeCell ref="W877:W878"/>
    <mergeCell ref="W806:W807"/>
    <mergeCell ref="W792:W793"/>
    <mergeCell ref="W889:W890"/>
    <mergeCell ref="W808:W809"/>
    <mergeCell ref="W871:W872"/>
    <mergeCell ref="W867:W868"/>
    <mergeCell ref="W812:W813"/>
    <mergeCell ref="W865:W866"/>
    <mergeCell ref="W828:W829"/>
    <mergeCell ref="W885:W886"/>
    <mergeCell ref="W571:W572"/>
    <mergeCell ref="W573:W574"/>
    <mergeCell ref="W559:W560"/>
    <mergeCell ref="W768:W769"/>
    <mergeCell ref="W756:W757"/>
    <mergeCell ref="W762:W763"/>
    <mergeCell ref="W715:W716"/>
    <mergeCell ref="W754:W755"/>
    <mergeCell ref="W748:W749"/>
    <mergeCell ref="W697:W698"/>
    <mergeCell ref="W557:W558"/>
    <mergeCell ref="W569:W570"/>
    <mergeCell ref="W565:W566"/>
    <mergeCell ref="W551:W552"/>
    <mergeCell ref="W567:W568"/>
    <mergeCell ref="W555:W556"/>
    <mergeCell ref="W563:W564"/>
    <mergeCell ref="W575:W576"/>
    <mergeCell ref="W613:W614"/>
    <mergeCell ref="W595:W596"/>
    <mergeCell ref="W607:W608"/>
    <mergeCell ref="W609:W610"/>
    <mergeCell ref="W605:W606"/>
    <mergeCell ref="W603:W604"/>
    <mergeCell ref="W577:W578"/>
    <mergeCell ref="W601:W602"/>
    <mergeCell ref="W593:W594"/>
    <mergeCell ref="W617:W618"/>
    <mergeCell ref="W615:W616"/>
    <mergeCell ref="W782:W783"/>
    <mergeCell ref="W758:W759"/>
    <mergeCell ref="W776:W777"/>
    <mergeCell ref="W764:W765"/>
    <mergeCell ref="W766:W767"/>
    <mergeCell ref="W774:W775"/>
    <mergeCell ref="W778:W779"/>
    <mergeCell ref="W770:W771"/>
    <mergeCell ref="W772:W773"/>
    <mergeCell ref="W679:W680"/>
    <mergeCell ref="W669:W670"/>
    <mergeCell ref="W655:W656"/>
    <mergeCell ref="W667:W668"/>
    <mergeCell ref="W665:W666"/>
    <mergeCell ref="W659:W660"/>
    <mergeCell ref="W661:W662"/>
    <mergeCell ref="W671:W672"/>
    <mergeCell ref="W707:W708"/>
    <mergeCell ref="W649:W650"/>
    <mergeCell ref="W643:W644"/>
    <mergeCell ref="W657:W658"/>
    <mergeCell ref="W653:W654"/>
    <mergeCell ref="W645:W646"/>
    <mergeCell ref="W647:W648"/>
    <mergeCell ref="W651:W652"/>
    <mergeCell ref="W663:W664"/>
    <mergeCell ref="W677:W678"/>
    <mergeCell ref="W701:W702"/>
    <mergeCell ref="W673:W674"/>
    <mergeCell ref="W675:W676"/>
    <mergeCell ref="W687:W688"/>
    <mergeCell ref="W681:W682"/>
    <mergeCell ref="W685:W686"/>
    <mergeCell ref="W683:W684"/>
    <mergeCell ref="W689:W690"/>
    <mergeCell ref="W713:W714"/>
    <mergeCell ref="W760:W761"/>
    <mergeCell ref="W703:W704"/>
    <mergeCell ref="W717:W718"/>
    <mergeCell ref="W719:W720"/>
    <mergeCell ref="W705:W706"/>
    <mergeCell ref="W750:W751"/>
    <mergeCell ref="W752:W753"/>
    <mergeCell ref="W746:W747"/>
    <mergeCell ref="W709:W710"/>
    <mergeCell ref="W1061:W1062"/>
    <mergeCell ref="W1039:W1040"/>
    <mergeCell ref="W891:W892"/>
    <mergeCell ref="W786:W787"/>
    <mergeCell ref="W804:W805"/>
    <mergeCell ref="W925:W926"/>
    <mergeCell ref="W917:W918"/>
    <mergeCell ref="W927:W928"/>
    <mergeCell ref="W887:W888"/>
    <mergeCell ref="W899:W900"/>
    <mergeCell ref="W579:W580"/>
    <mergeCell ref="W589:W590"/>
    <mergeCell ref="H591:H592"/>
    <mergeCell ref="D476:D477"/>
    <mergeCell ref="G494:G495"/>
    <mergeCell ref="G486:G487"/>
    <mergeCell ref="W490:W491"/>
    <mergeCell ref="W488:W489"/>
    <mergeCell ref="W494:W495"/>
    <mergeCell ref="W486:W487"/>
    <mergeCell ref="W484:W485"/>
    <mergeCell ref="G484:G485"/>
    <mergeCell ref="D472:D473"/>
    <mergeCell ref="D474:D475"/>
    <mergeCell ref="E482:E483"/>
    <mergeCell ref="E476:E477"/>
    <mergeCell ref="H472:H473"/>
    <mergeCell ref="H476:H477"/>
    <mergeCell ref="G474:G475"/>
    <mergeCell ref="W482:W483"/>
    <mergeCell ref="C474:C475"/>
    <mergeCell ref="H498:H499"/>
    <mergeCell ref="G535:G536"/>
    <mergeCell ref="G498:G499"/>
    <mergeCell ref="G500:G501"/>
    <mergeCell ref="C484:C485"/>
    <mergeCell ref="G482:H483"/>
    <mergeCell ref="H535:H536"/>
    <mergeCell ref="G476:G477"/>
    <mergeCell ref="E490:E491"/>
    <mergeCell ref="C446:C447"/>
    <mergeCell ref="C450:C451"/>
    <mergeCell ref="C458:C459"/>
    <mergeCell ref="C454:C455"/>
    <mergeCell ref="C456:C457"/>
    <mergeCell ref="C460:C461"/>
    <mergeCell ref="C452:C453"/>
    <mergeCell ref="C466:C467"/>
    <mergeCell ref="D466:D467"/>
    <mergeCell ref="D464:D465"/>
    <mergeCell ref="D462:D463"/>
    <mergeCell ref="D452:D453"/>
    <mergeCell ref="D458:D459"/>
    <mergeCell ref="D460:D461"/>
    <mergeCell ref="C462:C463"/>
    <mergeCell ref="C553:C554"/>
    <mergeCell ref="C567:C568"/>
    <mergeCell ref="C569:C570"/>
    <mergeCell ref="C543:C544"/>
    <mergeCell ref="C559:C560"/>
    <mergeCell ref="C565:C566"/>
    <mergeCell ref="C549:C550"/>
    <mergeCell ref="C547:C548"/>
    <mergeCell ref="C555:C556"/>
    <mergeCell ref="C468:C469"/>
    <mergeCell ref="D502:D503"/>
    <mergeCell ref="D533:D534"/>
    <mergeCell ref="D535:D536"/>
    <mergeCell ref="D470:D471"/>
    <mergeCell ref="C488:C489"/>
    <mergeCell ref="C490:C491"/>
    <mergeCell ref="D488:D489"/>
    <mergeCell ref="D490:D491"/>
    <mergeCell ref="C482:C483"/>
    <mergeCell ref="D599:D600"/>
    <mergeCell ref="D597:D598"/>
    <mergeCell ref="D605:D606"/>
    <mergeCell ref="D607:D608"/>
    <mergeCell ref="D601:D602"/>
    <mergeCell ref="D603:D604"/>
    <mergeCell ref="D593:D594"/>
    <mergeCell ref="D589:D590"/>
    <mergeCell ref="D591:D592"/>
    <mergeCell ref="D595:D596"/>
    <mergeCell ref="F341:F342"/>
    <mergeCell ref="E351:E352"/>
    <mergeCell ref="F349:F350"/>
    <mergeCell ref="F343:F344"/>
    <mergeCell ref="E349:E350"/>
    <mergeCell ref="E345:E346"/>
    <mergeCell ref="E343:E344"/>
    <mergeCell ref="E347:E348"/>
    <mergeCell ref="F351:F352"/>
    <mergeCell ref="E341:E342"/>
    <mergeCell ref="F376:F377"/>
    <mergeCell ref="F384:F385"/>
    <mergeCell ref="F378:F379"/>
    <mergeCell ref="F382:F383"/>
    <mergeCell ref="D339:D340"/>
    <mergeCell ref="D343:D344"/>
    <mergeCell ref="D347:D348"/>
    <mergeCell ref="D341:D342"/>
    <mergeCell ref="D345:D346"/>
    <mergeCell ref="B333:B334"/>
    <mergeCell ref="C341:C342"/>
    <mergeCell ref="C339:C340"/>
    <mergeCell ref="A335:A336"/>
    <mergeCell ref="A337:A338"/>
    <mergeCell ref="B337:B338"/>
    <mergeCell ref="C337:C338"/>
    <mergeCell ref="B341:B342"/>
    <mergeCell ref="A436:A437"/>
    <mergeCell ref="B436:B437"/>
    <mergeCell ref="B440:B441"/>
    <mergeCell ref="B331:B332"/>
    <mergeCell ref="B335:B336"/>
    <mergeCell ref="A343:A344"/>
    <mergeCell ref="A349:A350"/>
    <mergeCell ref="A345:A346"/>
    <mergeCell ref="A347:A348"/>
    <mergeCell ref="B349:B350"/>
    <mergeCell ref="A438:A439"/>
    <mergeCell ref="A440:A441"/>
    <mergeCell ref="A442:A443"/>
    <mergeCell ref="B438:B439"/>
    <mergeCell ref="A452:A453"/>
    <mergeCell ref="A448:A449"/>
    <mergeCell ref="A454:A455"/>
    <mergeCell ref="A462:A463"/>
    <mergeCell ref="A458:A459"/>
    <mergeCell ref="A460:A461"/>
    <mergeCell ref="A456:A457"/>
    <mergeCell ref="A482:A483"/>
    <mergeCell ref="A468:A469"/>
    <mergeCell ref="A484:A485"/>
    <mergeCell ref="A470:A471"/>
    <mergeCell ref="A472:A473"/>
    <mergeCell ref="A474:A475"/>
    <mergeCell ref="A476:A477"/>
    <mergeCell ref="B494:B495"/>
    <mergeCell ref="A500:A501"/>
    <mergeCell ref="A496:A497"/>
    <mergeCell ref="A494:A495"/>
    <mergeCell ref="B498:B499"/>
    <mergeCell ref="A492:A493"/>
    <mergeCell ref="A490:A491"/>
    <mergeCell ref="B500:B501"/>
    <mergeCell ref="A545:A546"/>
    <mergeCell ref="B543:B544"/>
    <mergeCell ref="B541:B542"/>
    <mergeCell ref="A537:A538"/>
    <mergeCell ref="B496:B497"/>
    <mergeCell ref="B502:B503"/>
    <mergeCell ref="B535:B536"/>
    <mergeCell ref="A551:A552"/>
    <mergeCell ref="A573:A574"/>
    <mergeCell ref="A609:A610"/>
    <mergeCell ref="A577:A578"/>
    <mergeCell ref="A601:A602"/>
    <mergeCell ref="A587:A588"/>
    <mergeCell ref="A575:A576"/>
    <mergeCell ref="A563:A564"/>
    <mergeCell ref="A555:A556"/>
    <mergeCell ref="A603:A604"/>
    <mergeCell ref="A605:A606"/>
    <mergeCell ref="A607:A608"/>
    <mergeCell ref="A581:A582"/>
    <mergeCell ref="A627:A628"/>
    <mergeCell ref="A625:A626"/>
    <mergeCell ref="A591:A592"/>
    <mergeCell ref="A613:A614"/>
    <mergeCell ref="A621:A622"/>
    <mergeCell ref="A623:A624"/>
    <mergeCell ref="A619:A620"/>
    <mergeCell ref="B378:B379"/>
    <mergeCell ref="B380:B381"/>
    <mergeCell ref="B382:B383"/>
    <mergeCell ref="B384:B385"/>
    <mergeCell ref="B416:B417"/>
    <mergeCell ref="B406:B407"/>
    <mergeCell ref="B402:B403"/>
    <mergeCell ref="B418:B419"/>
    <mergeCell ref="B414:B415"/>
    <mergeCell ref="B404:B405"/>
    <mergeCell ref="B398:B399"/>
    <mergeCell ref="B396:B397"/>
    <mergeCell ref="B390:B391"/>
    <mergeCell ref="B400:B401"/>
    <mergeCell ref="B394:B395"/>
    <mergeCell ref="W1069:W1070"/>
    <mergeCell ref="J1069:J1070"/>
    <mergeCell ref="W814:W815"/>
    <mergeCell ref="W695:W696"/>
    <mergeCell ref="W780:W781"/>
    <mergeCell ref="W881:W882"/>
    <mergeCell ref="W861:W862"/>
    <mergeCell ref="W893:W894"/>
    <mergeCell ref="W879:W880"/>
    <mergeCell ref="W875:W876"/>
    <mergeCell ref="W504:W505"/>
    <mergeCell ref="H494:H495"/>
    <mergeCell ref="H490:H491"/>
    <mergeCell ref="H486:H487"/>
    <mergeCell ref="H500:H501"/>
    <mergeCell ref="H496:H497"/>
    <mergeCell ref="H502:H503"/>
    <mergeCell ref="W510:W511"/>
    <mergeCell ref="W508:W509"/>
    <mergeCell ref="W518:W519"/>
    <mergeCell ref="W512:W513"/>
    <mergeCell ref="W456:W457"/>
    <mergeCell ref="W547:W548"/>
    <mergeCell ref="W522:W523"/>
    <mergeCell ref="W502:W503"/>
    <mergeCell ref="W500:W501"/>
    <mergeCell ref="W514:W515"/>
    <mergeCell ref="W506:W507"/>
    <mergeCell ref="W496:W497"/>
    <mergeCell ref="W516:W517"/>
    <mergeCell ref="W520:W521"/>
    <mergeCell ref="W619:W620"/>
    <mergeCell ref="W621:W622"/>
    <mergeCell ref="H623:H624"/>
    <mergeCell ref="H633:H634"/>
    <mergeCell ref="H621:H622"/>
    <mergeCell ref="W641:W642"/>
    <mergeCell ref="H625:H626"/>
    <mergeCell ref="W623:W624"/>
    <mergeCell ref="H812:H813"/>
    <mergeCell ref="H782:H783"/>
    <mergeCell ref="H647:H648"/>
    <mergeCell ref="H675:H676"/>
    <mergeCell ref="H689:H690"/>
    <mergeCell ref="H657:H658"/>
    <mergeCell ref="H778:H779"/>
    <mergeCell ref="H794:H795"/>
    <mergeCell ref="H806:H807"/>
    <mergeCell ref="E551:E552"/>
    <mergeCell ref="F567:F568"/>
    <mergeCell ref="G553:G554"/>
    <mergeCell ref="G569:G570"/>
    <mergeCell ref="G563:G564"/>
    <mergeCell ref="G559:G560"/>
    <mergeCell ref="G555:G556"/>
    <mergeCell ref="F623:F624"/>
    <mergeCell ref="B420:B421"/>
    <mergeCell ref="H780:H781"/>
    <mergeCell ref="B549:B550"/>
    <mergeCell ref="B547:B548"/>
    <mergeCell ref="B492:B493"/>
    <mergeCell ref="B537:B538"/>
    <mergeCell ref="B539:B540"/>
    <mergeCell ref="B533:B534"/>
    <mergeCell ref="F535:F536"/>
    <mergeCell ref="H683:H684"/>
    <mergeCell ref="D551:D552"/>
    <mergeCell ref="D549:D550"/>
    <mergeCell ref="D543:D544"/>
    <mergeCell ref="D545:D546"/>
    <mergeCell ref="B422:B423"/>
    <mergeCell ref="B428:B429"/>
    <mergeCell ref="B430:B431"/>
    <mergeCell ref="B545:B546"/>
    <mergeCell ref="B470:B471"/>
    <mergeCell ref="B484:B485"/>
    <mergeCell ref="B488:B489"/>
    <mergeCell ref="B432:B433"/>
    <mergeCell ref="B434:B435"/>
    <mergeCell ref="B456:B457"/>
    <mergeCell ref="B605:B606"/>
    <mergeCell ref="C581:C582"/>
    <mergeCell ref="C593:C594"/>
    <mergeCell ref="C591:C592"/>
    <mergeCell ref="C589:C590"/>
    <mergeCell ref="C595:C596"/>
    <mergeCell ref="C603:C604"/>
    <mergeCell ref="B591:B592"/>
    <mergeCell ref="B595:B596"/>
    <mergeCell ref="B601:B602"/>
    <mergeCell ref="D581:D582"/>
    <mergeCell ref="D573:D574"/>
    <mergeCell ref="D575:D576"/>
    <mergeCell ref="D579:D580"/>
    <mergeCell ref="D577:D578"/>
    <mergeCell ref="C575:C576"/>
    <mergeCell ref="C577:C578"/>
    <mergeCell ref="C571:C572"/>
    <mergeCell ref="C573:C574"/>
    <mergeCell ref="G557:G558"/>
    <mergeCell ref="G561:G562"/>
    <mergeCell ref="G595:G596"/>
    <mergeCell ref="G571:G572"/>
    <mergeCell ref="G573:G574"/>
    <mergeCell ref="G567:G568"/>
    <mergeCell ref="G581:G582"/>
    <mergeCell ref="G579:G580"/>
    <mergeCell ref="G577:G578"/>
    <mergeCell ref="G575:G576"/>
    <mergeCell ref="G689:G690"/>
    <mergeCell ref="H820:H821"/>
    <mergeCell ref="H985:H986"/>
    <mergeCell ref="G695:H696"/>
    <mergeCell ref="G697:G698"/>
    <mergeCell ref="H814:H815"/>
    <mergeCell ref="G701:G702"/>
    <mergeCell ref="G699:G700"/>
    <mergeCell ref="G707:G708"/>
    <mergeCell ref="H822:H823"/>
    <mergeCell ref="J1015:J1016"/>
    <mergeCell ref="H715:H716"/>
    <mergeCell ref="H703:H704"/>
    <mergeCell ref="H828:H829"/>
    <mergeCell ref="H816:H817"/>
    <mergeCell ref="H818:H819"/>
    <mergeCell ref="J746:J747"/>
    <mergeCell ref="G746:H747"/>
    <mergeCell ref="H764:H765"/>
    <mergeCell ref="G750:G751"/>
    <mergeCell ref="G400:G401"/>
    <mergeCell ref="H353:H354"/>
    <mergeCell ref="G380:G381"/>
    <mergeCell ref="G386:G387"/>
    <mergeCell ref="G384:G385"/>
    <mergeCell ref="G382:G383"/>
    <mergeCell ref="H384:H385"/>
    <mergeCell ref="H382:H383"/>
    <mergeCell ref="H357:H358"/>
    <mergeCell ref="G355:G356"/>
    <mergeCell ref="G404:G405"/>
    <mergeCell ref="H416:H417"/>
    <mergeCell ref="G406:G407"/>
    <mergeCell ref="G408:G409"/>
    <mergeCell ref="H404:H405"/>
    <mergeCell ref="H410:H411"/>
    <mergeCell ref="G410:G411"/>
    <mergeCell ref="G412:G413"/>
    <mergeCell ref="H412:H413"/>
    <mergeCell ref="H414:H415"/>
    <mergeCell ref="G420:G421"/>
    <mergeCell ref="H418:H419"/>
    <mergeCell ref="H420:H421"/>
    <mergeCell ref="G416:G417"/>
    <mergeCell ref="G414:G415"/>
    <mergeCell ref="H347:H348"/>
    <mergeCell ref="H345:H346"/>
    <mergeCell ref="H537:H538"/>
    <mergeCell ref="H488:H489"/>
    <mergeCell ref="H492:H493"/>
    <mergeCell ref="H392:H393"/>
    <mergeCell ref="H484:H485"/>
    <mergeCell ref="H380:H381"/>
    <mergeCell ref="H355:H356"/>
    <mergeCell ref="H436:H437"/>
    <mergeCell ref="H396:H397"/>
    <mergeCell ref="H448:H449"/>
    <mergeCell ref="H454:H455"/>
    <mergeCell ref="H452:H453"/>
    <mergeCell ref="H450:H451"/>
    <mergeCell ref="H398:H399"/>
    <mergeCell ref="H434:H435"/>
    <mergeCell ref="H440:H441"/>
    <mergeCell ref="G428:H429"/>
    <mergeCell ref="G396:G397"/>
    <mergeCell ref="H1047:H1048"/>
    <mergeCell ref="H1043:H1044"/>
    <mergeCell ref="H1029:H1030"/>
    <mergeCell ref="H1031:H1032"/>
    <mergeCell ref="H1033:H1034"/>
    <mergeCell ref="H1025:H1026"/>
    <mergeCell ref="H1027:H1028"/>
    <mergeCell ref="H1023:H1024"/>
    <mergeCell ref="G1017:G1018"/>
    <mergeCell ref="H1087:H1088"/>
    <mergeCell ref="H1085:H1086"/>
    <mergeCell ref="H1083:H1084"/>
    <mergeCell ref="H1081:H1082"/>
    <mergeCell ref="K1015:V1015"/>
    <mergeCell ref="J1123:J1124"/>
    <mergeCell ref="K1069:V1069"/>
    <mergeCell ref="H1091:H1092"/>
    <mergeCell ref="H1099:H1100"/>
    <mergeCell ref="H1093:H1094"/>
    <mergeCell ref="H1097:H1098"/>
    <mergeCell ref="H1095:H1096"/>
    <mergeCell ref="H1089:H1090"/>
    <mergeCell ref="H1075:H1076"/>
    <mergeCell ref="G1019:G1020"/>
    <mergeCell ref="G1021:G1022"/>
    <mergeCell ref="H1019:H1020"/>
    <mergeCell ref="H1017:H1018"/>
    <mergeCell ref="H1021:H1022"/>
    <mergeCell ref="G1025:G1026"/>
    <mergeCell ref="G1055:G1056"/>
    <mergeCell ref="H1039:H1040"/>
    <mergeCell ref="H1035:H1036"/>
    <mergeCell ref="H1037:H1038"/>
    <mergeCell ref="H1049:H1050"/>
    <mergeCell ref="H1041:H1042"/>
    <mergeCell ref="H1051:H1052"/>
    <mergeCell ref="G1053:G1054"/>
    <mergeCell ref="H1045:H1046"/>
    <mergeCell ref="H1053:H1054"/>
    <mergeCell ref="G1043:G1044"/>
    <mergeCell ref="G1041:G1042"/>
    <mergeCell ref="G1029:G1030"/>
    <mergeCell ref="G1033:G1034"/>
    <mergeCell ref="G1027:G1028"/>
    <mergeCell ref="G1037:G1038"/>
    <mergeCell ref="G1035:G1036"/>
    <mergeCell ref="G1039:G1040"/>
    <mergeCell ref="C907:C908"/>
    <mergeCell ref="C909:C910"/>
    <mergeCell ref="E1025:E1026"/>
    <mergeCell ref="E1023:E1024"/>
    <mergeCell ref="E1021:E1022"/>
    <mergeCell ref="E1017:E1018"/>
    <mergeCell ref="C973:C974"/>
    <mergeCell ref="E967:E968"/>
    <mergeCell ref="D951:D952"/>
    <mergeCell ref="C943:C944"/>
    <mergeCell ref="C649:C650"/>
    <mergeCell ref="C625:C626"/>
    <mergeCell ref="C621:C622"/>
    <mergeCell ref="C635:C636"/>
    <mergeCell ref="C641:C642"/>
    <mergeCell ref="C627:C628"/>
    <mergeCell ref="C631:C632"/>
    <mergeCell ref="C629:C630"/>
    <mergeCell ref="C643:C644"/>
    <mergeCell ref="C647:C648"/>
    <mergeCell ref="C679:C680"/>
    <mergeCell ref="C703:C704"/>
    <mergeCell ref="C699:C700"/>
    <mergeCell ref="C695:C696"/>
    <mergeCell ref="C685:C686"/>
    <mergeCell ref="C689:C690"/>
    <mergeCell ref="C687:C688"/>
    <mergeCell ref="C697:C698"/>
    <mergeCell ref="C683:C684"/>
    <mergeCell ref="C681:C682"/>
    <mergeCell ref="B629:B630"/>
    <mergeCell ref="B705:B706"/>
    <mergeCell ref="B703:B704"/>
    <mergeCell ref="B695:B696"/>
    <mergeCell ref="B683:B684"/>
    <mergeCell ref="B697:B698"/>
    <mergeCell ref="B661:B662"/>
    <mergeCell ref="B653:B654"/>
    <mergeCell ref="B665:B666"/>
    <mergeCell ref="B641:B642"/>
    <mergeCell ref="E605:E606"/>
    <mergeCell ref="E611:E612"/>
    <mergeCell ref="E603:E604"/>
    <mergeCell ref="F609:F610"/>
    <mergeCell ref="F605:F606"/>
    <mergeCell ref="F607:F608"/>
    <mergeCell ref="B625:B626"/>
    <mergeCell ref="B619:B620"/>
    <mergeCell ref="C611:C612"/>
    <mergeCell ref="F617:F618"/>
    <mergeCell ref="E617:E618"/>
    <mergeCell ref="E613:E614"/>
    <mergeCell ref="D623:D624"/>
    <mergeCell ref="C613:C614"/>
    <mergeCell ref="B613:B614"/>
    <mergeCell ref="F611:F612"/>
    <mergeCell ref="C619:C620"/>
    <mergeCell ref="C623:C624"/>
    <mergeCell ref="C609:C610"/>
    <mergeCell ref="B617:B618"/>
    <mergeCell ref="B603:B604"/>
    <mergeCell ref="C617:C618"/>
    <mergeCell ref="C601:C602"/>
    <mergeCell ref="C605:C606"/>
    <mergeCell ref="C607:C608"/>
    <mergeCell ref="C615:C616"/>
    <mergeCell ref="B609:B610"/>
    <mergeCell ref="B611:B612"/>
    <mergeCell ref="B615:B616"/>
    <mergeCell ref="B607:B608"/>
    <mergeCell ref="F591:F592"/>
    <mergeCell ref="F581:F582"/>
    <mergeCell ref="F619:F620"/>
    <mergeCell ref="F601:F602"/>
    <mergeCell ref="F603:F604"/>
    <mergeCell ref="F615:F616"/>
    <mergeCell ref="E444:E445"/>
    <mergeCell ref="E446:E447"/>
    <mergeCell ref="E454:E455"/>
    <mergeCell ref="E460:E461"/>
    <mergeCell ref="E464:E465"/>
    <mergeCell ref="E456:E457"/>
    <mergeCell ref="E466:E467"/>
    <mergeCell ref="E462:E463"/>
    <mergeCell ref="C420:C421"/>
    <mergeCell ref="D420:D421"/>
    <mergeCell ref="C418:C419"/>
    <mergeCell ref="D412:D413"/>
    <mergeCell ref="C412:C413"/>
    <mergeCell ref="C416:C417"/>
    <mergeCell ref="D414:D415"/>
    <mergeCell ref="D349:D350"/>
    <mergeCell ref="C359:C360"/>
    <mergeCell ref="D351:D352"/>
    <mergeCell ref="C355:C356"/>
    <mergeCell ref="D357:D358"/>
    <mergeCell ref="D359:D360"/>
    <mergeCell ref="D353:D354"/>
    <mergeCell ref="C353:C354"/>
    <mergeCell ref="D355:D356"/>
    <mergeCell ref="C351:C352"/>
    <mergeCell ref="C382:C383"/>
    <mergeCell ref="D382:D383"/>
    <mergeCell ref="D402:D403"/>
    <mergeCell ref="C400:C401"/>
    <mergeCell ref="D388:D389"/>
    <mergeCell ref="C390:C391"/>
    <mergeCell ref="C392:C393"/>
    <mergeCell ref="C394:C395"/>
    <mergeCell ref="D392:D393"/>
    <mergeCell ref="D400:D401"/>
    <mergeCell ref="D384:D385"/>
    <mergeCell ref="D380:D381"/>
    <mergeCell ref="D404:D405"/>
    <mergeCell ref="D394:D395"/>
    <mergeCell ref="D398:D399"/>
    <mergeCell ref="D374:D375"/>
    <mergeCell ref="C374:C375"/>
    <mergeCell ref="C380:C381"/>
    <mergeCell ref="D378:D379"/>
    <mergeCell ref="C378:C379"/>
    <mergeCell ref="D376:D377"/>
    <mergeCell ref="C376:C377"/>
    <mergeCell ref="E321:E322"/>
    <mergeCell ref="E311:E312"/>
    <mergeCell ref="E313:E314"/>
    <mergeCell ref="E388:E389"/>
    <mergeCell ref="E357:E358"/>
    <mergeCell ref="E380:E381"/>
    <mergeCell ref="E378:E379"/>
    <mergeCell ref="E374:E375"/>
    <mergeCell ref="E382:E383"/>
    <mergeCell ref="E331:E332"/>
    <mergeCell ref="A567:A568"/>
    <mergeCell ref="A569:A570"/>
    <mergeCell ref="E416:E417"/>
    <mergeCell ref="E545:E546"/>
    <mergeCell ref="E543:E544"/>
    <mergeCell ref="E533:E534"/>
    <mergeCell ref="E420:E421"/>
    <mergeCell ref="E567:E568"/>
    <mergeCell ref="E450:E451"/>
    <mergeCell ref="E452:E453"/>
    <mergeCell ref="B808:B809"/>
    <mergeCell ref="B802:B803"/>
    <mergeCell ref="B806:B807"/>
    <mergeCell ref="A804:A805"/>
    <mergeCell ref="B804:B805"/>
    <mergeCell ref="B627:B628"/>
    <mergeCell ref="B669:B670"/>
    <mergeCell ref="B677:B678"/>
    <mergeCell ref="B671:B672"/>
    <mergeCell ref="B667:B668"/>
    <mergeCell ref="B659:B660"/>
    <mergeCell ref="B647:B648"/>
    <mergeCell ref="B643:B644"/>
    <mergeCell ref="B655:B656"/>
    <mergeCell ref="B645:B646"/>
    <mergeCell ref="A252:A253"/>
    <mergeCell ref="A279:A280"/>
    <mergeCell ref="A242:A243"/>
    <mergeCell ref="B657:B658"/>
    <mergeCell ref="B649:B650"/>
    <mergeCell ref="A631:A632"/>
    <mergeCell ref="A633:A634"/>
    <mergeCell ref="B635:B636"/>
    <mergeCell ref="B631:B632"/>
    <mergeCell ref="B633:B634"/>
    <mergeCell ref="A234:A235"/>
    <mergeCell ref="A238:A239"/>
    <mergeCell ref="A236:A237"/>
    <mergeCell ref="A240:A241"/>
    <mergeCell ref="C273:C274"/>
    <mergeCell ref="A486:A487"/>
    <mergeCell ref="A488:A489"/>
    <mergeCell ref="A273:A274"/>
    <mergeCell ref="C343:C344"/>
    <mergeCell ref="C349:C350"/>
    <mergeCell ref="C347:C348"/>
    <mergeCell ref="C357:C358"/>
    <mergeCell ref="C345:C346"/>
    <mergeCell ref="C384:C385"/>
    <mergeCell ref="A267:A268"/>
    <mergeCell ref="A271:A272"/>
    <mergeCell ref="C269:C270"/>
    <mergeCell ref="C271:C272"/>
    <mergeCell ref="B269:B270"/>
    <mergeCell ref="C267:C268"/>
    <mergeCell ref="A246:A247"/>
    <mergeCell ref="B279:B280"/>
    <mergeCell ref="B273:B274"/>
    <mergeCell ref="C283:C284"/>
    <mergeCell ref="C277:C278"/>
    <mergeCell ref="C275:C276"/>
    <mergeCell ref="C246:C247"/>
    <mergeCell ref="B277:B278"/>
    <mergeCell ref="B281:B282"/>
    <mergeCell ref="A254:A255"/>
    <mergeCell ref="C295:C296"/>
    <mergeCell ref="B295:B296"/>
    <mergeCell ref="C289:C290"/>
    <mergeCell ref="C285:C286"/>
    <mergeCell ref="B283:B284"/>
    <mergeCell ref="C287:C288"/>
    <mergeCell ref="C293:C294"/>
    <mergeCell ref="C291:C292"/>
    <mergeCell ref="E297:E298"/>
    <mergeCell ref="D297:D298"/>
    <mergeCell ref="E301:E302"/>
    <mergeCell ref="E299:E300"/>
    <mergeCell ref="D299:D300"/>
    <mergeCell ref="E293:E294"/>
    <mergeCell ref="D293:D294"/>
    <mergeCell ref="D291:D292"/>
    <mergeCell ref="D250:D251"/>
    <mergeCell ref="D289:D290"/>
    <mergeCell ref="E250:E251"/>
    <mergeCell ref="D271:D272"/>
    <mergeCell ref="D269:D270"/>
    <mergeCell ref="D252:D253"/>
    <mergeCell ref="D254:D255"/>
    <mergeCell ref="E291:E292"/>
    <mergeCell ref="D287:D288"/>
    <mergeCell ref="D275:D276"/>
    <mergeCell ref="D277:D278"/>
    <mergeCell ref="E285:E286"/>
    <mergeCell ref="D283:D284"/>
    <mergeCell ref="D279:D280"/>
    <mergeCell ref="E289:E290"/>
    <mergeCell ref="E283:E284"/>
    <mergeCell ref="E295:E296"/>
    <mergeCell ref="D267:D268"/>
    <mergeCell ref="C234:C235"/>
    <mergeCell ref="D242:D243"/>
    <mergeCell ref="C236:C237"/>
    <mergeCell ref="D240:D241"/>
    <mergeCell ref="D238:D239"/>
    <mergeCell ref="C242:C243"/>
    <mergeCell ref="E281:E282"/>
    <mergeCell ref="E279:E280"/>
    <mergeCell ref="D149:D150"/>
    <mergeCell ref="C254:C255"/>
    <mergeCell ref="C240:C241"/>
    <mergeCell ref="C248:C249"/>
    <mergeCell ref="C244:C245"/>
    <mergeCell ref="C252:C253"/>
    <mergeCell ref="C250:C251"/>
    <mergeCell ref="D248:D249"/>
    <mergeCell ref="C238:C239"/>
    <mergeCell ref="C232:C233"/>
    <mergeCell ref="D161:D162"/>
    <mergeCell ref="D181:D182"/>
    <mergeCell ref="D173:D174"/>
    <mergeCell ref="F139:F140"/>
    <mergeCell ref="E141:E142"/>
    <mergeCell ref="E139:E140"/>
    <mergeCell ref="F149:F150"/>
    <mergeCell ref="F141:F142"/>
    <mergeCell ref="F145:F146"/>
    <mergeCell ref="F143:F144"/>
    <mergeCell ref="E167:E168"/>
    <mergeCell ref="D165:D166"/>
    <mergeCell ref="D171:D172"/>
    <mergeCell ref="E214:E215"/>
    <mergeCell ref="E177:E178"/>
    <mergeCell ref="E169:E170"/>
    <mergeCell ref="E179:E180"/>
    <mergeCell ref="D169:D170"/>
    <mergeCell ref="D167:D168"/>
    <mergeCell ref="E173:E174"/>
    <mergeCell ref="F285:F286"/>
    <mergeCell ref="F177:F178"/>
    <mergeCell ref="F214:F215"/>
    <mergeCell ref="E222:E223"/>
    <mergeCell ref="F220:F221"/>
    <mergeCell ref="F222:F223"/>
    <mergeCell ref="F179:F180"/>
    <mergeCell ref="F181:F182"/>
    <mergeCell ref="F216:F217"/>
    <mergeCell ref="E277:E278"/>
    <mergeCell ref="K1230:V1230"/>
    <mergeCell ref="J1230:J1231"/>
    <mergeCell ref="H430:H431"/>
    <mergeCell ref="H386:H387"/>
    <mergeCell ref="H388:H389"/>
    <mergeCell ref="H573:H574"/>
    <mergeCell ref="H400:H401"/>
    <mergeCell ref="K853:V853"/>
    <mergeCell ref="H1057:H1058"/>
    <mergeCell ref="K1123:V1123"/>
    <mergeCell ref="K1176:V1176"/>
    <mergeCell ref="E244:E245"/>
    <mergeCell ref="F323:F324"/>
    <mergeCell ref="F281:F282"/>
    <mergeCell ref="F271:F272"/>
    <mergeCell ref="F269:F270"/>
    <mergeCell ref="F279:F280"/>
    <mergeCell ref="F283:F284"/>
    <mergeCell ref="F313:F314"/>
    <mergeCell ref="F311:F312"/>
    <mergeCell ref="J1176:J1177"/>
    <mergeCell ref="G228:G229"/>
    <mergeCell ref="H230:H231"/>
    <mergeCell ref="G252:G253"/>
    <mergeCell ref="G277:G278"/>
    <mergeCell ref="G293:G294"/>
    <mergeCell ref="G291:G292"/>
    <mergeCell ref="G287:G288"/>
    <mergeCell ref="H408:H409"/>
    <mergeCell ref="H228:H229"/>
    <mergeCell ref="H277:H278"/>
    <mergeCell ref="H283:H284"/>
    <mergeCell ref="F277:F278"/>
    <mergeCell ref="H299:H300"/>
    <mergeCell ref="H291:H292"/>
    <mergeCell ref="H295:H296"/>
    <mergeCell ref="G299:G300"/>
    <mergeCell ref="G297:G298"/>
    <mergeCell ref="G295:G296"/>
    <mergeCell ref="H293:H294"/>
    <mergeCell ref="F275:F276"/>
    <mergeCell ref="H297:H298"/>
    <mergeCell ref="G289:G290"/>
    <mergeCell ref="H285:H286"/>
    <mergeCell ref="G285:G286"/>
    <mergeCell ref="H287:H288"/>
    <mergeCell ref="F297:F298"/>
    <mergeCell ref="F291:F292"/>
    <mergeCell ref="F287:F288"/>
    <mergeCell ref="H275:H276"/>
    <mergeCell ref="H248:H249"/>
    <mergeCell ref="E267:E268"/>
    <mergeCell ref="H269:H270"/>
    <mergeCell ref="E254:E255"/>
    <mergeCell ref="H250:H251"/>
    <mergeCell ref="G250:G251"/>
    <mergeCell ref="F254:F255"/>
    <mergeCell ref="F267:F268"/>
    <mergeCell ref="G267:H268"/>
    <mergeCell ref="F327:F328"/>
    <mergeCell ref="E398:E399"/>
    <mergeCell ref="E384:E385"/>
    <mergeCell ref="E392:E393"/>
    <mergeCell ref="E390:E391"/>
    <mergeCell ref="E386:E387"/>
    <mergeCell ref="E396:E397"/>
    <mergeCell ref="F337:F338"/>
    <mergeCell ref="E394:E395"/>
    <mergeCell ref="F374:F375"/>
    <mergeCell ref="E663:E664"/>
    <mergeCell ref="E681:E682"/>
    <mergeCell ref="E669:E670"/>
    <mergeCell ref="E667:E668"/>
    <mergeCell ref="E665:E666"/>
    <mergeCell ref="E671:E672"/>
    <mergeCell ref="E661:E662"/>
    <mergeCell ref="E647:E648"/>
    <mergeCell ref="E655:E656"/>
    <mergeCell ref="E643:E644"/>
    <mergeCell ref="E653:E654"/>
    <mergeCell ref="E659:E660"/>
    <mergeCell ref="E649:E650"/>
    <mergeCell ref="E651:E652"/>
    <mergeCell ref="E657:E658"/>
    <mergeCell ref="E633:E634"/>
    <mergeCell ref="E645:E646"/>
    <mergeCell ref="E619:E620"/>
    <mergeCell ref="E623:E624"/>
    <mergeCell ref="E635:E636"/>
    <mergeCell ref="E629:E630"/>
    <mergeCell ref="E631:E632"/>
    <mergeCell ref="E641:E642"/>
    <mergeCell ref="E625:E626"/>
    <mergeCell ref="E621:E622"/>
    <mergeCell ref="E436:E437"/>
    <mergeCell ref="E402:E403"/>
    <mergeCell ref="E410:E411"/>
    <mergeCell ref="E627:E628"/>
    <mergeCell ref="E597:E598"/>
    <mergeCell ref="E587:E588"/>
    <mergeCell ref="E607:E608"/>
    <mergeCell ref="E609:E610"/>
    <mergeCell ref="E615:E616"/>
    <mergeCell ref="E593:E594"/>
    <mergeCell ref="E337:E338"/>
    <mergeCell ref="F329:F330"/>
    <mergeCell ref="E329:E330"/>
    <mergeCell ref="E335:E336"/>
    <mergeCell ref="E333:E334"/>
    <mergeCell ref="F333:F334"/>
    <mergeCell ref="F331:F332"/>
    <mergeCell ref="F335:F336"/>
    <mergeCell ref="E325:E326"/>
    <mergeCell ref="E327:E328"/>
    <mergeCell ref="F165:F166"/>
    <mergeCell ref="F175:F176"/>
    <mergeCell ref="F321:F322"/>
    <mergeCell ref="F309:F310"/>
    <mergeCell ref="F307:F308"/>
    <mergeCell ref="F289:F290"/>
    <mergeCell ref="F299:F300"/>
    <mergeCell ref="E305:E306"/>
    <mergeCell ref="F293:F294"/>
    <mergeCell ref="F252:F253"/>
    <mergeCell ref="E323:E324"/>
    <mergeCell ref="F303:F304"/>
    <mergeCell ref="E307:E308"/>
    <mergeCell ref="E303:E304"/>
    <mergeCell ref="F305:F306"/>
    <mergeCell ref="F301:F302"/>
    <mergeCell ref="E287:E288"/>
    <mergeCell ref="F315:F316"/>
    <mergeCell ref="F236:F237"/>
    <mergeCell ref="F240:F241"/>
    <mergeCell ref="F238:F239"/>
    <mergeCell ref="F244:F245"/>
    <mergeCell ref="F242:F243"/>
    <mergeCell ref="F273:F274"/>
    <mergeCell ref="F295:F296"/>
    <mergeCell ref="F129:F130"/>
    <mergeCell ref="F135:F136"/>
    <mergeCell ref="F173:F174"/>
    <mergeCell ref="F171:F172"/>
    <mergeCell ref="F133:F134"/>
    <mergeCell ref="F131:F132"/>
    <mergeCell ref="F147:F148"/>
    <mergeCell ref="F161:F162"/>
    <mergeCell ref="F163:F164"/>
    <mergeCell ref="F169:F170"/>
    <mergeCell ref="G145:G146"/>
    <mergeCell ref="G143:G144"/>
    <mergeCell ref="G149:G150"/>
    <mergeCell ref="G141:G142"/>
    <mergeCell ref="G242:G243"/>
    <mergeCell ref="G175:G176"/>
    <mergeCell ref="G224:G225"/>
    <mergeCell ref="G220:G221"/>
    <mergeCell ref="G218:G219"/>
    <mergeCell ref="G177:G178"/>
    <mergeCell ref="G167:G168"/>
    <mergeCell ref="G147:G148"/>
    <mergeCell ref="G163:G164"/>
    <mergeCell ref="G748:G749"/>
    <mergeCell ref="H289:H290"/>
    <mergeCell ref="G179:G180"/>
    <mergeCell ref="G279:G280"/>
    <mergeCell ref="G281:G282"/>
    <mergeCell ref="G181:G182"/>
    <mergeCell ref="G313:G314"/>
    <mergeCell ref="G240:G241"/>
    <mergeCell ref="G301:G302"/>
    <mergeCell ref="G230:G231"/>
    <mergeCell ref="G307:G308"/>
    <mergeCell ref="G173:G174"/>
    <mergeCell ref="G283:G284"/>
    <mergeCell ref="G273:G274"/>
    <mergeCell ref="G275:G276"/>
    <mergeCell ref="G303:G304"/>
    <mergeCell ref="G271:G272"/>
    <mergeCell ref="G236:G237"/>
    <mergeCell ref="G238:G239"/>
    <mergeCell ref="G171:G172"/>
    <mergeCell ref="G161:H162"/>
    <mergeCell ref="G165:G166"/>
    <mergeCell ref="G169:G170"/>
    <mergeCell ref="W1216:W1217"/>
    <mergeCell ref="W1190:W1191"/>
    <mergeCell ref="W1204:W1205"/>
    <mergeCell ref="W1105:W1106"/>
    <mergeCell ref="W1131:W1132"/>
    <mergeCell ref="W1129:W1130"/>
    <mergeCell ref="W1169:W1170"/>
    <mergeCell ref="W1196:W1197"/>
    <mergeCell ref="W1192:W1193"/>
    <mergeCell ref="W1194:W1195"/>
    <mergeCell ref="W1071:W1072"/>
    <mergeCell ref="W1107:W1108"/>
    <mergeCell ref="W1103:W1104"/>
    <mergeCell ref="W1075:W1076"/>
    <mergeCell ref="W1079:W1080"/>
    <mergeCell ref="W1083:W1084"/>
    <mergeCell ref="W1089:W1090"/>
    <mergeCell ref="W1073:W1074"/>
    <mergeCell ref="W1095:W1096"/>
    <mergeCell ref="W1093:W1094"/>
    <mergeCell ref="W1153:W1154"/>
    <mergeCell ref="W1147:W1148"/>
    <mergeCell ref="W1133:W1134"/>
    <mergeCell ref="W1143:W1144"/>
    <mergeCell ref="W1137:W1138"/>
    <mergeCell ref="W1135:W1136"/>
    <mergeCell ref="W1097:W1098"/>
    <mergeCell ref="W1145:W1146"/>
    <mergeCell ref="W1077:W1078"/>
    <mergeCell ref="W1085:W1086"/>
    <mergeCell ref="W1081:W1082"/>
    <mergeCell ref="W1127:W1128"/>
    <mergeCell ref="W1123:W1124"/>
    <mergeCell ref="W1141:W1142"/>
    <mergeCell ref="W1099:W1100"/>
    <mergeCell ref="W1091:W1092"/>
    <mergeCell ref="C115:C116"/>
    <mergeCell ref="B123:B124"/>
    <mergeCell ref="W1167:W1168"/>
    <mergeCell ref="A127:A128"/>
    <mergeCell ref="B127:B128"/>
    <mergeCell ref="C127:C128"/>
    <mergeCell ref="F234:F235"/>
    <mergeCell ref="F230:F231"/>
    <mergeCell ref="F218:F219"/>
    <mergeCell ref="F232:F233"/>
    <mergeCell ref="C117:C118"/>
    <mergeCell ref="C119:C120"/>
    <mergeCell ref="C121:C122"/>
    <mergeCell ref="C123:C124"/>
    <mergeCell ref="A101:A102"/>
    <mergeCell ref="E137:E138"/>
    <mergeCell ref="B101:B102"/>
    <mergeCell ref="D101:D102"/>
    <mergeCell ref="D131:D132"/>
    <mergeCell ref="E111:E112"/>
    <mergeCell ref="E101:E102"/>
    <mergeCell ref="C101:C102"/>
    <mergeCell ref="C129:C130"/>
    <mergeCell ref="A115:A116"/>
    <mergeCell ref="D109:D110"/>
    <mergeCell ref="G113:G114"/>
    <mergeCell ref="H113:H114"/>
    <mergeCell ref="G111:G112"/>
    <mergeCell ref="F111:F112"/>
    <mergeCell ref="G109:H110"/>
    <mergeCell ref="C111:C112"/>
    <mergeCell ref="B113:B114"/>
    <mergeCell ref="C113:C114"/>
    <mergeCell ref="G101:G102"/>
    <mergeCell ref="F101:F102"/>
    <mergeCell ref="E113:E114"/>
    <mergeCell ref="E109:E110"/>
    <mergeCell ref="F113:F114"/>
    <mergeCell ref="D111:D112"/>
    <mergeCell ref="D113:D114"/>
    <mergeCell ref="A111:A112"/>
    <mergeCell ref="B111:B112"/>
    <mergeCell ref="A117:A118"/>
    <mergeCell ref="B117:B118"/>
    <mergeCell ref="B115:B116"/>
    <mergeCell ref="A113:A114"/>
    <mergeCell ref="E99:E100"/>
    <mergeCell ref="G139:G140"/>
    <mergeCell ref="H139:H140"/>
    <mergeCell ref="H131:H132"/>
    <mergeCell ref="H133:H134"/>
    <mergeCell ref="G137:G138"/>
    <mergeCell ref="H137:H138"/>
    <mergeCell ref="G127:G128"/>
    <mergeCell ref="H129:H130"/>
    <mergeCell ref="F137:F138"/>
    <mergeCell ref="E127:E128"/>
    <mergeCell ref="E125:E126"/>
    <mergeCell ref="E121:E122"/>
    <mergeCell ref="F123:F124"/>
    <mergeCell ref="F127:F128"/>
    <mergeCell ref="F125:F126"/>
    <mergeCell ref="E123:E124"/>
    <mergeCell ref="E117:E118"/>
    <mergeCell ref="F117:F118"/>
    <mergeCell ref="E119:E120"/>
    <mergeCell ref="F119:F120"/>
    <mergeCell ref="B143:B144"/>
    <mergeCell ref="B141:B142"/>
    <mergeCell ref="C141:C142"/>
    <mergeCell ref="B133:B134"/>
    <mergeCell ref="B137:B138"/>
    <mergeCell ref="C137:C138"/>
    <mergeCell ref="B145:B146"/>
    <mergeCell ref="C145:C146"/>
    <mergeCell ref="C143:C144"/>
    <mergeCell ref="D163:D164"/>
    <mergeCell ref="B161:B162"/>
    <mergeCell ref="B147:B148"/>
    <mergeCell ref="C163:C164"/>
    <mergeCell ref="D145:D146"/>
    <mergeCell ref="C147:C148"/>
    <mergeCell ref="D147:D148"/>
    <mergeCell ref="D121:D122"/>
    <mergeCell ref="D123:D124"/>
    <mergeCell ref="D127:D128"/>
    <mergeCell ref="D135:D136"/>
    <mergeCell ref="D125:D126"/>
    <mergeCell ref="B129:B130"/>
    <mergeCell ref="D129:D130"/>
    <mergeCell ref="D139:D140"/>
    <mergeCell ref="D141:D142"/>
    <mergeCell ref="B139:B140"/>
    <mergeCell ref="C139:C140"/>
    <mergeCell ref="B131:B132"/>
    <mergeCell ref="C131:C132"/>
    <mergeCell ref="B135:B136"/>
    <mergeCell ref="D137:D138"/>
    <mergeCell ref="A119:A120"/>
    <mergeCell ref="B119:B120"/>
    <mergeCell ref="C135:C136"/>
    <mergeCell ref="C133:C134"/>
    <mergeCell ref="A125:A126"/>
    <mergeCell ref="A121:A122"/>
    <mergeCell ref="B121:B122"/>
    <mergeCell ref="B125:B126"/>
    <mergeCell ref="A123:A124"/>
    <mergeCell ref="C125:C126"/>
    <mergeCell ref="A97:A98"/>
    <mergeCell ref="B97:B98"/>
    <mergeCell ref="C97:C98"/>
    <mergeCell ref="A99:A100"/>
    <mergeCell ref="B99:B100"/>
    <mergeCell ref="C99:C100"/>
    <mergeCell ref="A93:A94"/>
    <mergeCell ref="B93:B94"/>
    <mergeCell ref="C93:C94"/>
    <mergeCell ref="D93:D94"/>
    <mergeCell ref="A91:A92"/>
    <mergeCell ref="B91:B92"/>
    <mergeCell ref="C91:C92"/>
    <mergeCell ref="D91:D92"/>
    <mergeCell ref="A95:A96"/>
    <mergeCell ref="B95:B96"/>
    <mergeCell ref="C95:C96"/>
    <mergeCell ref="D95:D96"/>
    <mergeCell ref="A89:A90"/>
    <mergeCell ref="B89:B90"/>
    <mergeCell ref="C89:C90"/>
    <mergeCell ref="D89:D90"/>
    <mergeCell ref="A85:A86"/>
    <mergeCell ref="B85:B86"/>
    <mergeCell ref="A87:A88"/>
    <mergeCell ref="B87:B88"/>
    <mergeCell ref="A83:A84"/>
    <mergeCell ref="B83:B84"/>
    <mergeCell ref="B79:B80"/>
    <mergeCell ref="C83:C84"/>
    <mergeCell ref="B81:B82"/>
    <mergeCell ref="C81:C82"/>
    <mergeCell ref="C79:C80"/>
    <mergeCell ref="A77:A78"/>
    <mergeCell ref="B77:B78"/>
    <mergeCell ref="A79:A80"/>
    <mergeCell ref="A81:A82"/>
    <mergeCell ref="G135:G136"/>
    <mergeCell ref="H111:H112"/>
    <mergeCell ref="H125:H126"/>
    <mergeCell ref="G133:G134"/>
    <mergeCell ref="H119:H120"/>
    <mergeCell ref="G117:G118"/>
    <mergeCell ref="G129:G130"/>
    <mergeCell ref="G131:G132"/>
    <mergeCell ref="H117:H118"/>
    <mergeCell ref="G125:G126"/>
    <mergeCell ref="K321:V321"/>
    <mergeCell ref="J321:J322"/>
    <mergeCell ref="H147:H148"/>
    <mergeCell ref="J267:J268"/>
    <mergeCell ref="J214:J215"/>
    <mergeCell ref="H252:H253"/>
    <mergeCell ref="H242:H243"/>
    <mergeCell ref="H281:H282"/>
    <mergeCell ref="H173:H174"/>
    <mergeCell ref="H240:H241"/>
    <mergeCell ref="G85:G86"/>
    <mergeCell ref="G87:G88"/>
    <mergeCell ref="G83:G84"/>
    <mergeCell ref="H101:H102"/>
    <mergeCell ref="H97:H98"/>
    <mergeCell ref="G89:G90"/>
    <mergeCell ref="G93:G94"/>
    <mergeCell ref="G95:G96"/>
    <mergeCell ref="G91:G92"/>
    <mergeCell ref="H87:H88"/>
    <mergeCell ref="D67:D68"/>
    <mergeCell ref="A69:A70"/>
    <mergeCell ref="H75:H76"/>
    <mergeCell ref="F75:F76"/>
    <mergeCell ref="H71:H72"/>
    <mergeCell ref="E75:E76"/>
    <mergeCell ref="A73:A74"/>
    <mergeCell ref="B73:B74"/>
    <mergeCell ref="C73:C74"/>
    <mergeCell ref="A71:A72"/>
    <mergeCell ref="A67:A68"/>
    <mergeCell ref="B67:B68"/>
    <mergeCell ref="C67:C68"/>
    <mergeCell ref="A75:A76"/>
    <mergeCell ref="B75:B76"/>
    <mergeCell ref="C75:C76"/>
    <mergeCell ref="B69:B70"/>
    <mergeCell ref="C69:C70"/>
    <mergeCell ref="B71:B72"/>
    <mergeCell ref="C71:C72"/>
    <mergeCell ref="D75:D76"/>
    <mergeCell ref="D69:D70"/>
    <mergeCell ref="D73:D74"/>
    <mergeCell ref="D71:D72"/>
    <mergeCell ref="D85:D86"/>
    <mergeCell ref="C85:C86"/>
    <mergeCell ref="D87:D88"/>
    <mergeCell ref="D97:D98"/>
    <mergeCell ref="G81:G82"/>
    <mergeCell ref="G79:G80"/>
    <mergeCell ref="G77:G78"/>
    <mergeCell ref="F71:F72"/>
    <mergeCell ref="F73:F74"/>
    <mergeCell ref="F79:F80"/>
    <mergeCell ref="G73:G74"/>
    <mergeCell ref="G71:G72"/>
    <mergeCell ref="A65:A66"/>
    <mergeCell ref="E87:E88"/>
    <mergeCell ref="F85:F86"/>
    <mergeCell ref="F91:F92"/>
    <mergeCell ref="F69:F70"/>
    <mergeCell ref="B65:B66"/>
    <mergeCell ref="D65:D66"/>
    <mergeCell ref="E65:E66"/>
    <mergeCell ref="E79:E80"/>
    <mergeCell ref="F83:F84"/>
    <mergeCell ref="C63:C64"/>
    <mergeCell ref="E131:E132"/>
    <mergeCell ref="D117:D118"/>
    <mergeCell ref="D119:D120"/>
    <mergeCell ref="E91:E92"/>
    <mergeCell ref="E97:E98"/>
    <mergeCell ref="E81:E82"/>
    <mergeCell ref="C77:C78"/>
    <mergeCell ref="D83:D84"/>
    <mergeCell ref="D77:D78"/>
    <mergeCell ref="A55:A56"/>
    <mergeCell ref="D57:D58"/>
    <mergeCell ref="B55:B56"/>
    <mergeCell ref="C55:C56"/>
    <mergeCell ref="A57:A58"/>
    <mergeCell ref="B57:B58"/>
    <mergeCell ref="C57:C58"/>
    <mergeCell ref="D55:D56"/>
    <mergeCell ref="C65:C66"/>
    <mergeCell ref="D115:D116"/>
    <mergeCell ref="D81:D82"/>
    <mergeCell ref="E67:E68"/>
    <mergeCell ref="E73:E74"/>
    <mergeCell ref="E71:E72"/>
    <mergeCell ref="E77:E78"/>
    <mergeCell ref="E69:E70"/>
    <mergeCell ref="D99:D100"/>
    <mergeCell ref="C87:C88"/>
    <mergeCell ref="E57:E58"/>
    <mergeCell ref="A61:A62"/>
    <mergeCell ref="B61:B62"/>
    <mergeCell ref="C61:C62"/>
    <mergeCell ref="A59:A60"/>
    <mergeCell ref="B59:B60"/>
    <mergeCell ref="C59:C60"/>
    <mergeCell ref="D59:D60"/>
    <mergeCell ref="A63:A64"/>
    <mergeCell ref="G61:G62"/>
    <mergeCell ref="G65:G66"/>
    <mergeCell ref="G63:G64"/>
    <mergeCell ref="D61:D62"/>
    <mergeCell ref="E61:E62"/>
    <mergeCell ref="F61:F62"/>
    <mergeCell ref="D63:D64"/>
    <mergeCell ref="E63:E64"/>
    <mergeCell ref="B63:B64"/>
    <mergeCell ref="G67:G68"/>
    <mergeCell ref="G69:G70"/>
    <mergeCell ref="F57:F58"/>
    <mergeCell ref="F77:F78"/>
    <mergeCell ref="F63:F64"/>
    <mergeCell ref="F59:F60"/>
    <mergeCell ref="G75:G76"/>
    <mergeCell ref="F67:F68"/>
    <mergeCell ref="F65:F66"/>
    <mergeCell ref="F95:F96"/>
    <mergeCell ref="F87:F88"/>
    <mergeCell ref="G115:G116"/>
    <mergeCell ref="E115:E116"/>
    <mergeCell ref="F115:F116"/>
    <mergeCell ref="F99:F100"/>
    <mergeCell ref="F89:F90"/>
    <mergeCell ref="G99:G100"/>
    <mergeCell ref="F97:F98"/>
    <mergeCell ref="G97:G98"/>
    <mergeCell ref="W440:W441"/>
    <mergeCell ref="W438:W439"/>
    <mergeCell ref="W398:W399"/>
    <mergeCell ref="W428:W429"/>
    <mergeCell ref="W404:W405"/>
    <mergeCell ref="W408:W409"/>
    <mergeCell ref="W418:W419"/>
    <mergeCell ref="W416:W417"/>
    <mergeCell ref="W410:W411"/>
    <mergeCell ref="W436:W437"/>
    <mergeCell ref="W442:W443"/>
    <mergeCell ref="H442:H443"/>
    <mergeCell ref="H545:H546"/>
    <mergeCell ref="G547:G548"/>
    <mergeCell ref="G543:G544"/>
    <mergeCell ref="G539:G540"/>
    <mergeCell ref="G545:G546"/>
    <mergeCell ref="G442:G443"/>
    <mergeCell ref="G464:G465"/>
    <mergeCell ref="G492:G493"/>
    <mergeCell ref="G430:G431"/>
    <mergeCell ref="G496:G497"/>
    <mergeCell ref="G436:G437"/>
    <mergeCell ref="W434:W435"/>
    <mergeCell ref="G438:G439"/>
    <mergeCell ref="G462:G463"/>
    <mergeCell ref="G446:G447"/>
    <mergeCell ref="G448:G449"/>
    <mergeCell ref="G454:G455"/>
    <mergeCell ref="G440:G441"/>
    <mergeCell ref="G432:G433"/>
    <mergeCell ref="G434:G435"/>
    <mergeCell ref="G450:G451"/>
    <mergeCell ref="G444:G445"/>
    <mergeCell ref="G705:G706"/>
    <mergeCell ref="H705:H706"/>
    <mergeCell ref="G715:G716"/>
    <mergeCell ref="G713:G714"/>
    <mergeCell ref="G709:G710"/>
    <mergeCell ref="H707:H708"/>
    <mergeCell ref="H713:H714"/>
    <mergeCell ref="H711:H712"/>
    <mergeCell ref="H709:H710"/>
    <mergeCell ref="G711:G712"/>
    <mergeCell ref="F812:F813"/>
    <mergeCell ref="F774:F775"/>
    <mergeCell ref="F778:F779"/>
    <mergeCell ref="F776:F777"/>
    <mergeCell ref="F790:F791"/>
    <mergeCell ref="F780:F781"/>
    <mergeCell ref="F808:F809"/>
    <mergeCell ref="F802:F803"/>
    <mergeCell ref="F800:F801"/>
    <mergeCell ref="F810:F811"/>
    <mergeCell ref="C899:C900"/>
    <mergeCell ref="D863:D864"/>
    <mergeCell ref="C863:C864"/>
    <mergeCell ref="C891:C892"/>
    <mergeCell ref="C881:C882"/>
    <mergeCell ref="C865:C866"/>
    <mergeCell ref="C875:C876"/>
    <mergeCell ref="D871:D872"/>
    <mergeCell ref="C873:C874"/>
    <mergeCell ref="C871:C872"/>
    <mergeCell ref="D881:D882"/>
    <mergeCell ref="C830:C831"/>
    <mergeCell ref="D830:D831"/>
    <mergeCell ref="C836:C837"/>
    <mergeCell ref="C859:C860"/>
    <mergeCell ref="C857:C858"/>
    <mergeCell ref="C855:C856"/>
    <mergeCell ref="C861:C862"/>
    <mergeCell ref="C879:C880"/>
    <mergeCell ref="D879:D880"/>
    <mergeCell ref="D867:D868"/>
    <mergeCell ref="D865:D866"/>
    <mergeCell ref="E814:E815"/>
    <mergeCell ref="E873:E874"/>
    <mergeCell ref="E824:E825"/>
    <mergeCell ref="E818:E819"/>
    <mergeCell ref="E828:E829"/>
    <mergeCell ref="E820:E821"/>
    <mergeCell ref="E826:E827"/>
    <mergeCell ref="D822:D823"/>
    <mergeCell ref="E808:E809"/>
    <mergeCell ref="D814:D815"/>
    <mergeCell ref="D806:D807"/>
    <mergeCell ref="D812:D813"/>
    <mergeCell ref="E812:E813"/>
    <mergeCell ref="D810:D811"/>
    <mergeCell ref="D808:D809"/>
    <mergeCell ref="D790:D791"/>
    <mergeCell ref="F806:F807"/>
    <mergeCell ref="D786:D787"/>
    <mergeCell ref="D804:D805"/>
    <mergeCell ref="D802:D803"/>
    <mergeCell ref="F786:F787"/>
    <mergeCell ref="E794:E795"/>
    <mergeCell ref="F788:F789"/>
    <mergeCell ref="F794:F795"/>
    <mergeCell ref="E786:E787"/>
    <mergeCell ref="G772:G773"/>
    <mergeCell ref="G768:G769"/>
    <mergeCell ref="G804:G805"/>
    <mergeCell ref="G764:G765"/>
    <mergeCell ref="G760:G761"/>
    <mergeCell ref="G758:G759"/>
    <mergeCell ref="G766:G767"/>
    <mergeCell ref="G756:G757"/>
    <mergeCell ref="F784:F785"/>
    <mergeCell ref="G786:G787"/>
    <mergeCell ref="G780:G781"/>
    <mergeCell ref="G776:G777"/>
    <mergeCell ref="G784:G785"/>
    <mergeCell ref="F772:F773"/>
    <mergeCell ref="F782:F783"/>
    <mergeCell ref="G774:G775"/>
    <mergeCell ref="C953:C954"/>
    <mergeCell ref="C951:C952"/>
    <mergeCell ref="C949:C950"/>
    <mergeCell ref="G806:G807"/>
    <mergeCell ref="C816:C817"/>
    <mergeCell ref="E816:E817"/>
    <mergeCell ref="D816:D817"/>
    <mergeCell ref="C853:C854"/>
    <mergeCell ref="D887:D888"/>
    <mergeCell ref="F953:F954"/>
    <mergeCell ref="F937:F938"/>
    <mergeCell ref="E945:E946"/>
    <mergeCell ref="E941:E942"/>
    <mergeCell ref="F941:F942"/>
    <mergeCell ref="F949:F950"/>
    <mergeCell ref="F947:F948"/>
    <mergeCell ref="C883:C884"/>
    <mergeCell ref="D1033:D1034"/>
    <mergeCell ref="E977:E978"/>
    <mergeCell ref="F1027:F1028"/>
    <mergeCell ref="F1015:F1016"/>
    <mergeCell ref="F985:F986"/>
    <mergeCell ref="F979:F980"/>
    <mergeCell ref="E979:E980"/>
    <mergeCell ref="D1023:D1024"/>
    <mergeCell ref="E1031:E1032"/>
    <mergeCell ref="E989:E990"/>
    <mergeCell ref="D1017:D1018"/>
    <mergeCell ref="G1031:G1032"/>
    <mergeCell ref="F1031:F1032"/>
    <mergeCell ref="F1029:F1030"/>
    <mergeCell ref="F1019:F1020"/>
    <mergeCell ref="F1021:F1022"/>
    <mergeCell ref="F1025:F1026"/>
    <mergeCell ref="G1023:G1024"/>
    <mergeCell ref="F1023:F1024"/>
    <mergeCell ref="E1029:E1030"/>
    <mergeCell ref="F1017:F1018"/>
    <mergeCell ref="G1015:H1016"/>
    <mergeCell ref="H987:H988"/>
    <mergeCell ref="H989:H990"/>
    <mergeCell ref="G989:G990"/>
    <mergeCell ref="G987:G988"/>
    <mergeCell ref="H951:H952"/>
    <mergeCell ref="H947:H948"/>
    <mergeCell ref="F989:F990"/>
    <mergeCell ref="F987:F988"/>
    <mergeCell ref="F969:F970"/>
    <mergeCell ref="F967:F968"/>
    <mergeCell ref="F983:F984"/>
    <mergeCell ref="F975:F976"/>
    <mergeCell ref="F981:F982"/>
    <mergeCell ref="F977:F978"/>
    <mergeCell ref="G961:H962"/>
    <mergeCell ref="H971:H972"/>
    <mergeCell ref="H981:H982"/>
    <mergeCell ref="H973:H974"/>
    <mergeCell ref="G967:G968"/>
    <mergeCell ref="G977:G978"/>
    <mergeCell ref="G973:G974"/>
    <mergeCell ref="F945:F946"/>
    <mergeCell ref="G945:G946"/>
    <mergeCell ref="G921:G922"/>
    <mergeCell ref="G917:G918"/>
    <mergeCell ref="F943:F944"/>
    <mergeCell ref="F939:F940"/>
    <mergeCell ref="F931:F932"/>
    <mergeCell ref="F929:F930"/>
    <mergeCell ref="F917:F918"/>
    <mergeCell ref="F919:F920"/>
    <mergeCell ref="E951:E952"/>
    <mergeCell ref="E947:E948"/>
    <mergeCell ref="F951:F952"/>
    <mergeCell ref="G965:G966"/>
    <mergeCell ref="G953:G954"/>
    <mergeCell ref="G951:G952"/>
    <mergeCell ref="G947:G948"/>
    <mergeCell ref="E961:E962"/>
    <mergeCell ref="E953:E954"/>
    <mergeCell ref="E965:E966"/>
    <mergeCell ref="A1053:A1054"/>
    <mergeCell ref="E1015:E1016"/>
    <mergeCell ref="E1033:E1034"/>
    <mergeCell ref="E1027:E1028"/>
    <mergeCell ref="A1037:A1038"/>
    <mergeCell ref="D1019:D1020"/>
    <mergeCell ref="A1045:A1046"/>
    <mergeCell ref="C1045:C1046"/>
    <mergeCell ref="B1045:B1046"/>
    <mergeCell ref="E1043:E1044"/>
    <mergeCell ref="C1033:C1034"/>
    <mergeCell ref="D1027:D1028"/>
    <mergeCell ref="A1047:A1048"/>
    <mergeCell ref="E1037:E1038"/>
    <mergeCell ref="E1039:E1040"/>
    <mergeCell ref="E1035:E1036"/>
    <mergeCell ref="B1041:B1042"/>
    <mergeCell ref="A1039:A1040"/>
    <mergeCell ref="A1031:A1032"/>
    <mergeCell ref="D1031:D1032"/>
    <mergeCell ref="A1049:A1050"/>
    <mergeCell ref="C975:C976"/>
    <mergeCell ref="D979:D980"/>
    <mergeCell ref="D981:D982"/>
    <mergeCell ref="D983:D984"/>
    <mergeCell ref="C977:C978"/>
    <mergeCell ref="D977:D978"/>
    <mergeCell ref="C981:C982"/>
    <mergeCell ref="C983:C984"/>
    <mergeCell ref="A1041:A1042"/>
    <mergeCell ref="F1055:F1056"/>
    <mergeCell ref="C1047:C1048"/>
    <mergeCell ref="B1049:B1050"/>
    <mergeCell ref="C1049:C1050"/>
    <mergeCell ref="B1047:B1048"/>
    <mergeCell ref="E1053:E1054"/>
    <mergeCell ref="C1051:C1052"/>
    <mergeCell ref="E1055:E1056"/>
    <mergeCell ref="E1047:E1048"/>
    <mergeCell ref="F1053:F1054"/>
    <mergeCell ref="F1059:F1060"/>
    <mergeCell ref="A1073:A1074"/>
    <mergeCell ref="B1073:B1074"/>
    <mergeCell ref="C1073:C1074"/>
    <mergeCell ref="C1069:C1070"/>
    <mergeCell ref="A1069:A1070"/>
    <mergeCell ref="F1069:F1070"/>
    <mergeCell ref="E1059:E1060"/>
    <mergeCell ref="A1071:A1072"/>
    <mergeCell ref="B1071:B1072"/>
    <mergeCell ref="C1071:C1072"/>
    <mergeCell ref="E1071:E1072"/>
    <mergeCell ref="A1079:A1080"/>
    <mergeCell ref="B1079:B1080"/>
    <mergeCell ref="C1079:C1080"/>
    <mergeCell ref="B1075:B1076"/>
    <mergeCell ref="C1075:C1076"/>
    <mergeCell ref="B1077:B1078"/>
    <mergeCell ref="A1077:A1078"/>
    <mergeCell ref="A1075:A1076"/>
    <mergeCell ref="G1131:G1132"/>
    <mergeCell ref="G1133:G1134"/>
    <mergeCell ref="F1139:F1140"/>
    <mergeCell ref="F1131:F1132"/>
    <mergeCell ref="G1139:G1140"/>
    <mergeCell ref="G1135:G1136"/>
    <mergeCell ref="F1133:F1134"/>
    <mergeCell ref="F1137:F1138"/>
    <mergeCell ref="G1137:G1138"/>
    <mergeCell ref="F1135:F1136"/>
    <mergeCell ref="H1055:H1056"/>
    <mergeCell ref="F1057:F1058"/>
    <mergeCell ref="F1071:F1072"/>
    <mergeCell ref="G969:G970"/>
    <mergeCell ref="F1047:F1048"/>
    <mergeCell ref="F1043:F1044"/>
    <mergeCell ref="F1051:F1052"/>
    <mergeCell ref="G983:G984"/>
    <mergeCell ref="G981:G982"/>
    <mergeCell ref="F973:F974"/>
    <mergeCell ref="H1079:H1080"/>
    <mergeCell ref="H1077:H1078"/>
    <mergeCell ref="G1077:G1078"/>
    <mergeCell ref="G1059:G1060"/>
    <mergeCell ref="H1071:H1072"/>
    <mergeCell ref="H1073:H1074"/>
    <mergeCell ref="G1075:G1076"/>
    <mergeCell ref="G1079:G1080"/>
    <mergeCell ref="G1081:G1082"/>
    <mergeCell ref="F1081:F1082"/>
    <mergeCell ref="F1079:F1080"/>
    <mergeCell ref="F1129:F1130"/>
    <mergeCell ref="G1107:G1108"/>
    <mergeCell ref="F1097:F1098"/>
    <mergeCell ref="G1099:G1100"/>
    <mergeCell ref="F1099:F1100"/>
    <mergeCell ref="G1097:G1098"/>
    <mergeCell ref="F1125:F1126"/>
    <mergeCell ref="F1049:F1050"/>
    <mergeCell ref="E1051:E1052"/>
    <mergeCell ref="F1045:F1046"/>
    <mergeCell ref="E1019:E1020"/>
    <mergeCell ref="F1035:F1036"/>
    <mergeCell ref="F1037:F1038"/>
    <mergeCell ref="F1041:F1042"/>
    <mergeCell ref="E1045:E1046"/>
    <mergeCell ref="F1033:F1034"/>
    <mergeCell ref="F1039:F1040"/>
    <mergeCell ref="F965:F966"/>
    <mergeCell ref="F961:F962"/>
    <mergeCell ref="E987:E988"/>
    <mergeCell ref="F963:F964"/>
    <mergeCell ref="E983:E984"/>
    <mergeCell ref="F971:F972"/>
    <mergeCell ref="F1127:F1128"/>
    <mergeCell ref="G1129:G1130"/>
    <mergeCell ref="H1101:H1102"/>
    <mergeCell ref="H1125:H1126"/>
    <mergeCell ref="G1123:H1124"/>
    <mergeCell ref="F1107:F1108"/>
    <mergeCell ref="G1125:G1126"/>
    <mergeCell ref="G1105:G1106"/>
    <mergeCell ref="G1101:G1102"/>
    <mergeCell ref="F1105:F1106"/>
    <mergeCell ref="G1103:G1104"/>
    <mergeCell ref="E1041:E1042"/>
    <mergeCell ref="F895:F896"/>
    <mergeCell ref="F889:F890"/>
    <mergeCell ref="F913:F914"/>
    <mergeCell ref="F899:F900"/>
    <mergeCell ref="F911:F912"/>
    <mergeCell ref="F897:F898"/>
    <mergeCell ref="F891:F892"/>
    <mergeCell ref="F893:F894"/>
    <mergeCell ref="F909:F910"/>
    <mergeCell ref="F907:F908"/>
    <mergeCell ref="E943:E944"/>
    <mergeCell ref="E937:E938"/>
    <mergeCell ref="E927:E928"/>
    <mergeCell ref="E931:E932"/>
    <mergeCell ref="E939:E940"/>
    <mergeCell ref="E935:E936"/>
    <mergeCell ref="E929:E930"/>
    <mergeCell ref="E933:E934"/>
    <mergeCell ref="F915:F916"/>
    <mergeCell ref="G1057:G1058"/>
    <mergeCell ref="E1049:E1050"/>
    <mergeCell ref="E1077:E1078"/>
    <mergeCell ref="E1069:E1070"/>
    <mergeCell ref="E1073:E1074"/>
    <mergeCell ref="G1071:G1072"/>
    <mergeCell ref="E1057:E1058"/>
    <mergeCell ref="F1073:F1074"/>
    <mergeCell ref="G1073:G1074"/>
    <mergeCell ref="F1077:F1078"/>
    <mergeCell ref="F1075:F1076"/>
    <mergeCell ref="C1095:C1096"/>
    <mergeCell ref="D1079:D1080"/>
    <mergeCell ref="D1081:D1082"/>
    <mergeCell ref="D1083:D1084"/>
    <mergeCell ref="C1091:C1092"/>
    <mergeCell ref="D1093:D1094"/>
    <mergeCell ref="D1095:D1096"/>
    <mergeCell ref="D1091:D1092"/>
    <mergeCell ref="G1089:G1090"/>
    <mergeCell ref="F1093:F1094"/>
    <mergeCell ref="G1091:G1092"/>
    <mergeCell ref="G1083:G1084"/>
    <mergeCell ref="F1085:F1086"/>
    <mergeCell ref="G1087:G1088"/>
    <mergeCell ref="G1085:G1086"/>
    <mergeCell ref="F1087:F1088"/>
    <mergeCell ref="G1095:G1096"/>
    <mergeCell ref="G1093:G1094"/>
    <mergeCell ref="F1091:F1092"/>
    <mergeCell ref="F1095:F1096"/>
    <mergeCell ref="C1107:C1108"/>
    <mergeCell ref="D1107:D1108"/>
    <mergeCell ref="B1091:B1092"/>
    <mergeCell ref="E1103:E1104"/>
    <mergeCell ref="E1095:E1096"/>
    <mergeCell ref="C1093:C1094"/>
    <mergeCell ref="E1091:E1092"/>
    <mergeCell ref="C1101:C1102"/>
    <mergeCell ref="B1099:B1100"/>
    <mergeCell ref="C1099:C1100"/>
    <mergeCell ref="D1089:D1090"/>
    <mergeCell ref="E1089:E1090"/>
    <mergeCell ref="E1093:E1094"/>
    <mergeCell ref="D1123:D1124"/>
    <mergeCell ref="D1105:D1106"/>
    <mergeCell ref="D1103:D1104"/>
    <mergeCell ref="D1101:D1102"/>
    <mergeCell ref="D1097:D1098"/>
    <mergeCell ref="E1097:E1098"/>
    <mergeCell ref="D1099:D1100"/>
    <mergeCell ref="E1075:E1076"/>
    <mergeCell ref="B1087:B1088"/>
    <mergeCell ref="C1087:C1088"/>
    <mergeCell ref="D1087:D1088"/>
    <mergeCell ref="B1085:B1086"/>
    <mergeCell ref="C1085:C1086"/>
    <mergeCell ref="D1085:D1086"/>
    <mergeCell ref="E1085:E1086"/>
    <mergeCell ref="E1087:E1088"/>
    <mergeCell ref="E1079:E1080"/>
    <mergeCell ref="C1081:C1082"/>
    <mergeCell ref="B1107:B1108"/>
    <mergeCell ref="A1103:A1104"/>
    <mergeCell ref="B1103:B1104"/>
    <mergeCell ref="A1093:A1094"/>
    <mergeCell ref="A1105:A1106"/>
    <mergeCell ref="B1105:B1106"/>
    <mergeCell ref="B1093:B1094"/>
    <mergeCell ref="A1089:A1090"/>
    <mergeCell ref="B1089:B1090"/>
    <mergeCell ref="A1107:A1108"/>
    <mergeCell ref="B1095:B1096"/>
    <mergeCell ref="A1085:A1086"/>
    <mergeCell ref="A1081:A1082"/>
    <mergeCell ref="B1081:B1082"/>
    <mergeCell ref="A1091:A1092"/>
    <mergeCell ref="A1083:A1084"/>
    <mergeCell ref="B1083:B1084"/>
    <mergeCell ref="B1101:B1102"/>
    <mergeCell ref="A1101:A1102"/>
    <mergeCell ref="A1087:A1088"/>
    <mergeCell ref="C1083:C1084"/>
    <mergeCell ref="A1095:A1096"/>
    <mergeCell ref="C1105:C1106"/>
    <mergeCell ref="C1103:C1104"/>
    <mergeCell ref="C1089:C1090"/>
    <mergeCell ref="A1097:A1098"/>
    <mergeCell ref="B1097:B1098"/>
    <mergeCell ref="C1097:C1098"/>
    <mergeCell ref="A1099:A1100"/>
    <mergeCell ref="A1123:A1124"/>
    <mergeCell ref="B1123:B1124"/>
    <mergeCell ref="A1125:A1126"/>
    <mergeCell ref="C1125:C1126"/>
    <mergeCell ref="C1123:C1124"/>
    <mergeCell ref="B1125:B1126"/>
    <mergeCell ref="A1133:A1134"/>
    <mergeCell ref="D1145:D1146"/>
    <mergeCell ref="D1143:D1144"/>
    <mergeCell ref="D1125:D1126"/>
    <mergeCell ref="D1131:D1132"/>
    <mergeCell ref="D1127:D1128"/>
    <mergeCell ref="D1129:D1130"/>
    <mergeCell ref="A1127:A1128"/>
    <mergeCell ref="B1127:B1128"/>
    <mergeCell ref="C1127:C1128"/>
    <mergeCell ref="A1129:A1130"/>
    <mergeCell ref="B1129:B1130"/>
    <mergeCell ref="C1129:C1130"/>
    <mergeCell ref="C1131:C1132"/>
    <mergeCell ref="A1131:A1132"/>
    <mergeCell ref="B1131:B1132"/>
    <mergeCell ref="B1133:B1134"/>
    <mergeCell ref="C1141:C1142"/>
    <mergeCell ref="C1133:C1134"/>
    <mergeCell ref="D1133:D1134"/>
    <mergeCell ref="C1135:C1136"/>
    <mergeCell ref="C1137:C1138"/>
    <mergeCell ref="C1139:C1140"/>
    <mergeCell ref="D1137:D1138"/>
    <mergeCell ref="D1135:D1136"/>
    <mergeCell ref="D1139:D1140"/>
    <mergeCell ref="A1137:A1138"/>
    <mergeCell ref="A1135:A1136"/>
    <mergeCell ref="B1137:B1138"/>
    <mergeCell ref="A1139:A1140"/>
    <mergeCell ref="B1139:B1140"/>
    <mergeCell ref="B1135:B1136"/>
    <mergeCell ref="F1147:F1148"/>
    <mergeCell ref="F1141:F1142"/>
    <mergeCell ref="F1143:F1144"/>
    <mergeCell ref="G1145:G1146"/>
    <mergeCell ref="G1143:G1144"/>
    <mergeCell ref="F1145:F1146"/>
    <mergeCell ref="G1141:G1142"/>
    <mergeCell ref="E1081:E1082"/>
    <mergeCell ref="F1123:F1124"/>
    <mergeCell ref="E1107:E1108"/>
    <mergeCell ref="E1101:E1102"/>
    <mergeCell ref="F1103:F1104"/>
    <mergeCell ref="F1101:F1102"/>
    <mergeCell ref="E1099:E1100"/>
    <mergeCell ref="F1089:F1090"/>
    <mergeCell ref="E1083:E1084"/>
    <mergeCell ref="F1083:F1084"/>
    <mergeCell ref="E1135:E1136"/>
    <mergeCell ref="E1105:E1106"/>
    <mergeCell ref="E1125:E1126"/>
    <mergeCell ref="E1131:E1132"/>
    <mergeCell ref="E1123:E1124"/>
    <mergeCell ref="E1129:E1130"/>
    <mergeCell ref="E1127:E1128"/>
    <mergeCell ref="E925:E926"/>
    <mergeCell ref="E855:E856"/>
    <mergeCell ref="D857:D858"/>
    <mergeCell ref="D869:D870"/>
    <mergeCell ref="D861:D862"/>
    <mergeCell ref="E865:E866"/>
    <mergeCell ref="E857:E858"/>
    <mergeCell ref="E867:E868"/>
    <mergeCell ref="D855:D856"/>
    <mergeCell ref="E879:E880"/>
    <mergeCell ref="E881:E882"/>
    <mergeCell ref="E871:E872"/>
    <mergeCell ref="E834:E835"/>
    <mergeCell ref="E853:E854"/>
    <mergeCell ref="F879:F880"/>
    <mergeCell ref="F873:F874"/>
    <mergeCell ref="F867:F868"/>
    <mergeCell ref="F871:F872"/>
    <mergeCell ref="E822:E823"/>
    <mergeCell ref="E836:E837"/>
    <mergeCell ref="E832:E833"/>
    <mergeCell ref="E830:E831"/>
    <mergeCell ref="D859:D860"/>
    <mergeCell ref="D877:D878"/>
    <mergeCell ref="D873:D874"/>
    <mergeCell ref="E875:E876"/>
    <mergeCell ref="E863:E864"/>
    <mergeCell ref="E877:E878"/>
    <mergeCell ref="E859:E860"/>
    <mergeCell ref="E861:E862"/>
    <mergeCell ref="E869:E870"/>
    <mergeCell ref="D875:D876"/>
    <mergeCell ref="G911:G912"/>
    <mergeCell ref="G909:G910"/>
    <mergeCell ref="G885:G886"/>
    <mergeCell ref="G867:G868"/>
    <mergeCell ref="G871:G872"/>
    <mergeCell ref="G869:G870"/>
    <mergeCell ref="G877:G878"/>
    <mergeCell ref="G881:G882"/>
    <mergeCell ref="G939:G940"/>
    <mergeCell ref="G913:G914"/>
    <mergeCell ref="G883:G884"/>
    <mergeCell ref="G899:G900"/>
    <mergeCell ref="G897:G898"/>
    <mergeCell ref="G893:G894"/>
    <mergeCell ref="G895:G896"/>
    <mergeCell ref="G889:G890"/>
    <mergeCell ref="G891:G892"/>
    <mergeCell ref="G887:G888"/>
    <mergeCell ref="K746:V746"/>
    <mergeCell ref="H766:H767"/>
    <mergeCell ref="H752:H753"/>
    <mergeCell ref="H750:H751"/>
    <mergeCell ref="H756:H757"/>
    <mergeCell ref="H762:H763"/>
    <mergeCell ref="H760:H761"/>
    <mergeCell ref="H748:H749"/>
    <mergeCell ref="H754:H755"/>
    <mergeCell ref="H758:H759"/>
    <mergeCell ref="G985:G986"/>
    <mergeCell ref="G1047:G1048"/>
    <mergeCell ref="H975:H976"/>
    <mergeCell ref="G1049:G1050"/>
    <mergeCell ref="G975:G976"/>
    <mergeCell ref="G979:G980"/>
    <mergeCell ref="H977:H978"/>
    <mergeCell ref="H983:H984"/>
    <mergeCell ref="H979:H980"/>
    <mergeCell ref="G1045:G1046"/>
    <mergeCell ref="G949:G950"/>
    <mergeCell ref="G943:G944"/>
    <mergeCell ref="H943:H944"/>
    <mergeCell ref="H949:H950"/>
    <mergeCell ref="H945:H946"/>
    <mergeCell ref="H953:H954"/>
    <mergeCell ref="H965:H966"/>
    <mergeCell ref="H967:H968"/>
    <mergeCell ref="H929:H930"/>
    <mergeCell ref="H939:H940"/>
    <mergeCell ref="H941:H942"/>
    <mergeCell ref="H963:H964"/>
    <mergeCell ref="H937:H938"/>
    <mergeCell ref="H931:H932"/>
    <mergeCell ref="H933:H934"/>
    <mergeCell ref="G937:G938"/>
    <mergeCell ref="G933:G934"/>
    <mergeCell ref="H925:H926"/>
    <mergeCell ref="G935:G936"/>
    <mergeCell ref="H935:H936"/>
    <mergeCell ref="G931:G932"/>
    <mergeCell ref="H911:H912"/>
    <mergeCell ref="G919:G920"/>
    <mergeCell ref="G927:G928"/>
    <mergeCell ref="G925:G926"/>
    <mergeCell ref="G923:G924"/>
    <mergeCell ref="H921:H922"/>
    <mergeCell ref="H913:H914"/>
    <mergeCell ref="H919:H920"/>
    <mergeCell ref="H917:H918"/>
    <mergeCell ref="H915:H916"/>
    <mergeCell ref="H891:H892"/>
    <mergeCell ref="H885:H886"/>
    <mergeCell ref="H909:H910"/>
    <mergeCell ref="H887:H888"/>
    <mergeCell ref="H893:H894"/>
    <mergeCell ref="H899:H900"/>
    <mergeCell ref="F667:F668"/>
    <mergeCell ref="F657:F658"/>
    <mergeCell ref="F645:F646"/>
    <mergeCell ref="G1127:G1128"/>
    <mergeCell ref="F709:F710"/>
    <mergeCell ref="F705:F706"/>
    <mergeCell ref="G963:G964"/>
    <mergeCell ref="G941:G942"/>
    <mergeCell ref="G1051:G1052"/>
    <mergeCell ref="G929:G930"/>
    <mergeCell ref="D565:D566"/>
    <mergeCell ref="D569:D570"/>
    <mergeCell ref="F697:F698"/>
    <mergeCell ref="F631:F632"/>
    <mergeCell ref="F663:F664"/>
    <mergeCell ref="F675:F676"/>
    <mergeCell ref="F677:F678"/>
    <mergeCell ref="F671:F672"/>
    <mergeCell ref="F669:F670"/>
    <mergeCell ref="F665:F666"/>
    <mergeCell ref="D448:D449"/>
    <mergeCell ref="D547:D548"/>
    <mergeCell ref="D537:D538"/>
    <mergeCell ref="D539:D540"/>
    <mergeCell ref="D484:D485"/>
    <mergeCell ref="D450:D451"/>
    <mergeCell ref="D454:D455"/>
    <mergeCell ref="D456:D457"/>
    <mergeCell ref="D541:D542"/>
    <mergeCell ref="D446:D447"/>
    <mergeCell ref="D434:D435"/>
    <mergeCell ref="D444:D445"/>
    <mergeCell ref="D438:D439"/>
    <mergeCell ref="D406:D407"/>
    <mergeCell ref="D418:D419"/>
    <mergeCell ref="E430:E431"/>
    <mergeCell ref="D442:D443"/>
    <mergeCell ref="E440:E441"/>
    <mergeCell ref="D430:D431"/>
    <mergeCell ref="E442:E443"/>
    <mergeCell ref="E438:E439"/>
    <mergeCell ref="D440:D441"/>
    <mergeCell ref="D436:D437"/>
    <mergeCell ref="E408:E409"/>
    <mergeCell ref="E422:E423"/>
    <mergeCell ref="E412:E413"/>
    <mergeCell ref="E414:E415"/>
    <mergeCell ref="E418:E419"/>
    <mergeCell ref="E434:E435"/>
    <mergeCell ref="E432:E433"/>
    <mergeCell ref="D79:D80"/>
    <mergeCell ref="E226:E227"/>
    <mergeCell ref="E129:E130"/>
    <mergeCell ref="E95:E96"/>
    <mergeCell ref="E85:E86"/>
    <mergeCell ref="D133:D134"/>
    <mergeCell ref="E171:E172"/>
    <mergeCell ref="E133:E134"/>
    <mergeCell ref="E83:E84"/>
    <mergeCell ref="F396:F397"/>
    <mergeCell ref="E59:E60"/>
    <mergeCell ref="F81:F82"/>
    <mergeCell ref="F167:F168"/>
    <mergeCell ref="F93:F94"/>
    <mergeCell ref="E218:E219"/>
    <mergeCell ref="E216:E217"/>
    <mergeCell ref="E175:E176"/>
    <mergeCell ref="E93:E94"/>
    <mergeCell ref="E147:E148"/>
    <mergeCell ref="E163:E164"/>
    <mergeCell ref="E161:E162"/>
    <mergeCell ref="E135:E136"/>
    <mergeCell ref="E143:E144"/>
    <mergeCell ref="E145:E146"/>
    <mergeCell ref="E149:E150"/>
    <mergeCell ref="E273:E274"/>
    <mergeCell ref="E252:E253"/>
    <mergeCell ref="E236:E237"/>
    <mergeCell ref="E242:E243"/>
    <mergeCell ref="E240:E241"/>
    <mergeCell ref="E238:E239"/>
    <mergeCell ref="E165:E166"/>
    <mergeCell ref="E406:E407"/>
    <mergeCell ref="E404:E405"/>
    <mergeCell ref="E428:E429"/>
    <mergeCell ref="E309:E310"/>
    <mergeCell ref="E400:E401"/>
    <mergeCell ref="E353:E354"/>
    <mergeCell ref="E359:E360"/>
    <mergeCell ref="E355:E356"/>
    <mergeCell ref="E339:E340"/>
    <mergeCell ref="E315:E316"/>
    <mergeCell ref="D143:D144"/>
    <mergeCell ref="D390:D391"/>
    <mergeCell ref="J15:W15"/>
    <mergeCell ref="G57:G58"/>
    <mergeCell ref="H57:H58"/>
    <mergeCell ref="H59:H60"/>
    <mergeCell ref="J55:J56"/>
    <mergeCell ref="K55:V55"/>
    <mergeCell ref="W55:W56"/>
    <mergeCell ref="G55:H56"/>
    <mergeCell ref="J16:W16"/>
    <mergeCell ref="G59:G60"/>
    <mergeCell ref="H95:H96"/>
    <mergeCell ref="H61:H62"/>
    <mergeCell ref="H63:H64"/>
    <mergeCell ref="H81:H82"/>
    <mergeCell ref="H79:H80"/>
    <mergeCell ref="H73:H74"/>
    <mergeCell ref="H77:H78"/>
    <mergeCell ref="H65:H66"/>
    <mergeCell ref="H67:H68"/>
    <mergeCell ref="H99:H100"/>
    <mergeCell ref="H135:H136"/>
    <mergeCell ref="H69:H70"/>
    <mergeCell ref="H89:H90"/>
    <mergeCell ref="H93:H94"/>
    <mergeCell ref="H91:H92"/>
    <mergeCell ref="H85:H86"/>
    <mergeCell ref="H83:H84"/>
    <mergeCell ref="W1380:W1381"/>
    <mergeCell ref="H770:H771"/>
    <mergeCell ref="W1200:W1201"/>
    <mergeCell ref="W1208:W1209"/>
    <mergeCell ref="W1202:W1203"/>
    <mergeCell ref="W1139:W1140"/>
    <mergeCell ref="W1206:W1207"/>
    <mergeCell ref="W1155:W1156"/>
    <mergeCell ref="W1151:W1152"/>
    <mergeCell ref="W1149:W1150"/>
    <mergeCell ref="W1382:W1383"/>
    <mergeCell ref="W1290:W1291"/>
    <mergeCell ref="W1234:W1235"/>
    <mergeCell ref="W1176:W1177"/>
    <mergeCell ref="W1250:W1251"/>
    <mergeCell ref="W1236:W1237"/>
    <mergeCell ref="W1210:W1211"/>
    <mergeCell ref="W1212:W1213"/>
    <mergeCell ref="W1214:W1215"/>
    <mergeCell ref="W1198:W1199"/>
    <mergeCell ref="W1159:W1160"/>
    <mergeCell ref="W1165:W1166"/>
    <mergeCell ref="W1182:W1183"/>
    <mergeCell ref="W1157:W1158"/>
    <mergeCell ref="W1180:W1181"/>
    <mergeCell ref="W1178:W1179"/>
    <mergeCell ref="W1161:W1162"/>
    <mergeCell ref="W1188:W1189"/>
    <mergeCell ref="W1186:W1187"/>
    <mergeCell ref="W1184:W1185"/>
    <mergeCell ref="W1163:W1164"/>
    <mergeCell ref="W1171:W1172"/>
    <mergeCell ref="W1125:W1126"/>
    <mergeCell ref="W1101:W1102"/>
    <mergeCell ref="W1087:W1088"/>
    <mergeCell ref="A1184:A1185"/>
    <mergeCell ref="C1180:C1181"/>
    <mergeCell ref="B1184:B1185"/>
    <mergeCell ref="C1184:C1185"/>
    <mergeCell ref="A1180:A1181"/>
    <mergeCell ref="A1182:A1183"/>
    <mergeCell ref="B1180:B1181"/>
    <mergeCell ref="B1182:B1183"/>
    <mergeCell ref="F1180:F1181"/>
    <mergeCell ref="A1186:A1187"/>
    <mergeCell ref="A1232:A1233"/>
    <mergeCell ref="B1232:B1233"/>
    <mergeCell ref="C1232:C1233"/>
    <mergeCell ref="A1230:A1231"/>
    <mergeCell ref="B1230:B1231"/>
    <mergeCell ref="A1188:A1189"/>
    <mergeCell ref="A1190:A1191"/>
    <mergeCell ref="B1190:B1191"/>
    <mergeCell ref="C1230:C1231"/>
    <mergeCell ref="B1188:B1189"/>
    <mergeCell ref="C1188:C1189"/>
    <mergeCell ref="C1198:C1199"/>
    <mergeCell ref="B1186:B1187"/>
    <mergeCell ref="C1186:C1187"/>
    <mergeCell ref="E1248:E1249"/>
    <mergeCell ref="A1234:A1235"/>
    <mergeCell ref="B1234:B1235"/>
    <mergeCell ref="C1234:C1235"/>
    <mergeCell ref="A1236:A1237"/>
    <mergeCell ref="C1236:C1237"/>
    <mergeCell ref="A1238:A1239"/>
    <mergeCell ref="B1238:B1239"/>
    <mergeCell ref="B1236:B1237"/>
    <mergeCell ref="A1248:A1249"/>
    <mergeCell ref="B1248:B1249"/>
    <mergeCell ref="C1248:C1249"/>
    <mergeCell ref="B1240:B1241"/>
    <mergeCell ref="A1246:A1247"/>
    <mergeCell ref="B1246:B1247"/>
    <mergeCell ref="C1250:C1251"/>
    <mergeCell ref="D1250:D1251"/>
    <mergeCell ref="F1252:F1253"/>
    <mergeCell ref="E1252:E1253"/>
    <mergeCell ref="E1250:E1251"/>
    <mergeCell ref="F1250:F1251"/>
    <mergeCell ref="C1252:C1253"/>
    <mergeCell ref="A1252:A1253"/>
    <mergeCell ref="B1252:B1253"/>
    <mergeCell ref="A1250:A1251"/>
    <mergeCell ref="B1250:B1251"/>
    <mergeCell ref="A1264:A1265"/>
    <mergeCell ref="B1264:B1265"/>
    <mergeCell ref="C1264:C1265"/>
    <mergeCell ref="I1254:I1255"/>
    <mergeCell ref="D1264:D1265"/>
    <mergeCell ref="E1264:E1265"/>
    <mergeCell ref="H1264:H1265"/>
    <mergeCell ref="A1262:A1263"/>
    <mergeCell ref="B1262:B1263"/>
    <mergeCell ref="C1256:C1257"/>
    <mergeCell ref="G1252:G1253"/>
    <mergeCell ref="H1272:H1273"/>
    <mergeCell ref="E1268:E1269"/>
    <mergeCell ref="D1270:D1271"/>
    <mergeCell ref="H1268:H1269"/>
    <mergeCell ref="H1270:H1271"/>
    <mergeCell ref="G1272:G1273"/>
    <mergeCell ref="F1272:F1273"/>
    <mergeCell ref="E1270:E1271"/>
    <mergeCell ref="D1256:D1257"/>
    <mergeCell ref="E1276:E1277"/>
    <mergeCell ref="D1260:D1261"/>
    <mergeCell ref="D1258:D1259"/>
    <mergeCell ref="D1266:D1267"/>
    <mergeCell ref="E1260:E1261"/>
    <mergeCell ref="E1266:E1267"/>
    <mergeCell ref="E1262:E1263"/>
    <mergeCell ref="E1258:E1259"/>
    <mergeCell ref="E1278:E1279"/>
    <mergeCell ref="F1278:F1279"/>
    <mergeCell ref="B1312:B1313"/>
    <mergeCell ref="E1310:E1311"/>
    <mergeCell ref="D1310:D1311"/>
    <mergeCell ref="C1308:C1309"/>
    <mergeCell ref="D1308:D1309"/>
    <mergeCell ref="C1310:C1311"/>
    <mergeCell ref="C1312:C1313"/>
    <mergeCell ref="F1288:F1289"/>
    <mergeCell ref="B1300:B1301"/>
    <mergeCell ref="C1296:C1297"/>
    <mergeCell ref="C1298:C1299"/>
    <mergeCell ref="D1312:D1313"/>
    <mergeCell ref="D1298:D1299"/>
    <mergeCell ref="D1296:D1297"/>
    <mergeCell ref="D1304:D1305"/>
    <mergeCell ref="B1304:B1305"/>
    <mergeCell ref="C1306:C1307"/>
    <mergeCell ref="D1302:D1303"/>
    <mergeCell ref="A1304:A1305"/>
    <mergeCell ref="A1302:A1303"/>
    <mergeCell ref="B1306:B1307"/>
    <mergeCell ref="B1302:B1303"/>
    <mergeCell ref="C1288:C1289"/>
    <mergeCell ref="D1290:D1291"/>
    <mergeCell ref="D1288:D1289"/>
    <mergeCell ref="A1296:A1297"/>
    <mergeCell ref="B1296:B1297"/>
    <mergeCell ref="B1294:B1295"/>
    <mergeCell ref="C1294:C1295"/>
    <mergeCell ref="B1288:B1289"/>
    <mergeCell ref="C1292:C1293"/>
    <mergeCell ref="C1286:C1287"/>
    <mergeCell ref="G1318:G1319"/>
    <mergeCell ref="C1314:C1315"/>
    <mergeCell ref="G1304:G1305"/>
    <mergeCell ref="C1304:C1305"/>
    <mergeCell ref="F1314:F1315"/>
    <mergeCell ref="G1314:G1315"/>
    <mergeCell ref="F1310:F1311"/>
    <mergeCell ref="E1304:E1305"/>
    <mergeCell ref="C1290:C1291"/>
    <mergeCell ref="E1306:E1307"/>
    <mergeCell ref="F1340:F1341"/>
    <mergeCell ref="E1308:E1309"/>
    <mergeCell ref="E1316:E1317"/>
    <mergeCell ref="E1314:E1315"/>
    <mergeCell ref="F1306:F1307"/>
    <mergeCell ref="E1312:E1313"/>
    <mergeCell ref="F1312:F1313"/>
    <mergeCell ref="F1308:F1309"/>
    <mergeCell ref="E1340:E1341"/>
    <mergeCell ref="B1356:B1357"/>
    <mergeCell ref="C1356:C1357"/>
    <mergeCell ref="D1356:D1357"/>
    <mergeCell ref="B1292:B1293"/>
    <mergeCell ref="D1294:D1295"/>
    <mergeCell ref="D1292:D1293"/>
    <mergeCell ref="B1316:B1317"/>
    <mergeCell ref="C1316:C1317"/>
    <mergeCell ref="B1314:B1315"/>
    <mergeCell ref="D1350:D1351"/>
    <mergeCell ref="D1246:D1247"/>
    <mergeCell ref="D1254:D1255"/>
    <mergeCell ref="D1252:D1253"/>
    <mergeCell ref="D1244:D1245"/>
    <mergeCell ref="D1248:D1249"/>
    <mergeCell ref="D1342:D1343"/>
    <mergeCell ref="D1344:D1345"/>
    <mergeCell ref="F1346:F1347"/>
    <mergeCell ref="A1352:A1353"/>
    <mergeCell ref="B1352:B1353"/>
    <mergeCell ref="E1342:E1343"/>
    <mergeCell ref="F1352:F1353"/>
    <mergeCell ref="C1348:C1349"/>
    <mergeCell ref="E1354:E1355"/>
    <mergeCell ref="F1354:F1355"/>
    <mergeCell ref="E1352:E1353"/>
    <mergeCell ref="A1344:A1345"/>
    <mergeCell ref="B1344:B1345"/>
    <mergeCell ref="C1344:C1345"/>
    <mergeCell ref="D1346:D1347"/>
    <mergeCell ref="F1348:F1349"/>
    <mergeCell ref="C1340:C1341"/>
    <mergeCell ref="A1342:A1343"/>
    <mergeCell ref="B1342:B1343"/>
    <mergeCell ref="C1342:C1343"/>
    <mergeCell ref="A1340:A1341"/>
    <mergeCell ref="B1340:B1341"/>
    <mergeCell ref="F1316:F1317"/>
    <mergeCell ref="D1316:D1317"/>
    <mergeCell ref="A1338:A1339"/>
    <mergeCell ref="A1318:A1319"/>
    <mergeCell ref="C1338:C1339"/>
    <mergeCell ref="E1318:E1319"/>
    <mergeCell ref="B1318:B1319"/>
    <mergeCell ref="C1318:C1319"/>
    <mergeCell ref="E1338:E1339"/>
    <mergeCell ref="B1338:B1339"/>
    <mergeCell ref="D1318:D1319"/>
    <mergeCell ref="D1340:D1341"/>
    <mergeCell ref="D1306:D1307"/>
    <mergeCell ref="D1314:D1315"/>
    <mergeCell ref="D1338:D1339"/>
    <mergeCell ref="C1302:C1303"/>
    <mergeCell ref="A1254:A1255"/>
    <mergeCell ref="B1254:B1255"/>
    <mergeCell ref="C1254:C1255"/>
    <mergeCell ref="A1290:A1291"/>
    <mergeCell ref="A1284:A1285"/>
    <mergeCell ref="B1290:B1291"/>
    <mergeCell ref="A1286:A1287"/>
    <mergeCell ref="A1294:A1295"/>
    <mergeCell ref="A1288:A1289"/>
    <mergeCell ref="B1286:B1287"/>
    <mergeCell ref="A1272:A1273"/>
    <mergeCell ref="B1272:B1273"/>
    <mergeCell ref="A1266:A1267"/>
    <mergeCell ref="B1266:B1267"/>
    <mergeCell ref="A1278:A1279"/>
    <mergeCell ref="B1278:B1279"/>
    <mergeCell ref="A1274:A1275"/>
    <mergeCell ref="B1274:B1275"/>
    <mergeCell ref="A1276:A1277"/>
    <mergeCell ref="B1276:B1277"/>
    <mergeCell ref="B1284:B1285"/>
    <mergeCell ref="A1300:A1301"/>
    <mergeCell ref="I1274:I1275"/>
    <mergeCell ref="H1274:H1275"/>
    <mergeCell ref="I1276:I1277"/>
    <mergeCell ref="H1276:H1277"/>
    <mergeCell ref="E1288:E1289"/>
    <mergeCell ref="C1276:C1277"/>
    <mergeCell ref="F1276:F1277"/>
    <mergeCell ref="C1284:C1285"/>
    <mergeCell ref="H1308:H1309"/>
    <mergeCell ref="H1312:H1313"/>
    <mergeCell ref="I1312:I1313"/>
    <mergeCell ref="G1296:G1297"/>
    <mergeCell ref="H1302:H1303"/>
    <mergeCell ref="I1298:I1299"/>
    <mergeCell ref="H1300:H1301"/>
    <mergeCell ref="I1302:I1303"/>
    <mergeCell ref="I1300:I1301"/>
    <mergeCell ref="F1294:F1295"/>
    <mergeCell ref="G1300:G1301"/>
    <mergeCell ref="G1302:G1303"/>
    <mergeCell ref="F1298:F1299"/>
    <mergeCell ref="G1298:G1299"/>
    <mergeCell ref="G1294:G1295"/>
    <mergeCell ref="C1258:C1259"/>
    <mergeCell ref="C1262:C1263"/>
    <mergeCell ref="C1266:C1267"/>
    <mergeCell ref="B1260:B1261"/>
    <mergeCell ref="C1260:C1261"/>
    <mergeCell ref="C1272:C1273"/>
    <mergeCell ref="D1268:D1269"/>
    <mergeCell ref="A1270:A1271"/>
    <mergeCell ref="A1268:A1269"/>
    <mergeCell ref="D1272:D1273"/>
    <mergeCell ref="C1270:C1271"/>
    <mergeCell ref="B1270:B1271"/>
    <mergeCell ref="B1268:B1269"/>
    <mergeCell ref="C1268:C1269"/>
    <mergeCell ref="A1258:A1259"/>
    <mergeCell ref="A1260:A1261"/>
    <mergeCell ref="A1256:A1257"/>
    <mergeCell ref="B1256:B1257"/>
    <mergeCell ref="B1258:B1259"/>
    <mergeCell ref="H1252:H1253"/>
    <mergeCell ref="I1264:I1265"/>
    <mergeCell ref="I1262:I1263"/>
    <mergeCell ref="H1262:H1263"/>
    <mergeCell ref="H1256:H1257"/>
    <mergeCell ref="I1258:I1259"/>
    <mergeCell ref="H1236:H1237"/>
    <mergeCell ref="E1256:E1257"/>
    <mergeCell ref="G1188:G1189"/>
    <mergeCell ref="G1186:G1187"/>
    <mergeCell ref="F1188:F1189"/>
    <mergeCell ref="F1192:F1193"/>
    <mergeCell ref="G1190:G1191"/>
    <mergeCell ref="G1200:G1201"/>
    <mergeCell ref="F1236:F1237"/>
    <mergeCell ref="F1198:F1199"/>
    <mergeCell ref="H1240:H1241"/>
    <mergeCell ref="H1238:H1239"/>
    <mergeCell ref="G1240:G1241"/>
    <mergeCell ref="G1238:G1239"/>
    <mergeCell ref="F1184:F1185"/>
    <mergeCell ref="G1184:G1185"/>
    <mergeCell ref="F1194:F1195"/>
    <mergeCell ref="G1194:G1195"/>
    <mergeCell ref="F1186:F1187"/>
    <mergeCell ref="F1190:F1191"/>
    <mergeCell ref="A1244:A1245"/>
    <mergeCell ref="G1242:G1243"/>
    <mergeCell ref="B1244:B1245"/>
    <mergeCell ref="F1238:F1239"/>
    <mergeCell ref="E1240:E1241"/>
    <mergeCell ref="E1238:E1239"/>
    <mergeCell ref="C1244:C1245"/>
    <mergeCell ref="E1244:E1245"/>
    <mergeCell ref="A1240:A1241"/>
    <mergeCell ref="E1242:E1243"/>
    <mergeCell ref="A1242:A1243"/>
    <mergeCell ref="B1242:B1243"/>
    <mergeCell ref="C1242:C1243"/>
    <mergeCell ref="G1196:G1197"/>
    <mergeCell ref="G1232:G1233"/>
    <mergeCell ref="D1230:D1231"/>
    <mergeCell ref="F1196:F1197"/>
    <mergeCell ref="G1236:G1237"/>
    <mergeCell ref="G1198:G1199"/>
    <mergeCell ref="C1238:C1239"/>
    <mergeCell ref="D1238:D1239"/>
    <mergeCell ref="C1182:C1183"/>
    <mergeCell ref="D1182:D1183"/>
    <mergeCell ref="D1232:D1233"/>
    <mergeCell ref="D1186:D1187"/>
    <mergeCell ref="C1190:C1191"/>
    <mergeCell ref="C1194:C1195"/>
    <mergeCell ref="D1194:D1195"/>
    <mergeCell ref="C1196:C1197"/>
    <mergeCell ref="D1196:D1197"/>
    <mergeCell ref="E1184:E1185"/>
    <mergeCell ref="C1192:C1193"/>
    <mergeCell ref="D1192:D1193"/>
    <mergeCell ref="D1188:D1189"/>
    <mergeCell ref="D1184:D1185"/>
    <mergeCell ref="D1190:D1191"/>
    <mergeCell ref="E1190:E1191"/>
    <mergeCell ref="E1188:E1189"/>
    <mergeCell ref="E1186:E1187"/>
    <mergeCell ref="E1194:E1195"/>
    <mergeCell ref="E1192:E1193"/>
    <mergeCell ref="E1200:E1201"/>
    <mergeCell ref="E1196:E1197"/>
    <mergeCell ref="E1198:E1199"/>
    <mergeCell ref="I1358:I1359"/>
    <mergeCell ref="H1358:H1359"/>
    <mergeCell ref="C1240:C1241"/>
    <mergeCell ref="D1240:D1241"/>
    <mergeCell ref="G1258:G1259"/>
    <mergeCell ref="G1264:G1265"/>
    <mergeCell ref="F1254:F1255"/>
    <mergeCell ref="G1244:G1245"/>
    <mergeCell ref="E1348:E1349"/>
    <mergeCell ref="D1242:D1243"/>
    <mergeCell ref="E1230:E1231"/>
    <mergeCell ref="E1232:E1233"/>
    <mergeCell ref="D1236:D1237"/>
    <mergeCell ref="E1236:E1237"/>
    <mergeCell ref="E1234:E1235"/>
    <mergeCell ref="D1234:D1235"/>
    <mergeCell ref="B1358:B1359"/>
    <mergeCell ref="C1358:C1359"/>
    <mergeCell ref="D1358:D1359"/>
    <mergeCell ref="E1358:E1359"/>
    <mergeCell ref="E1254:E1255"/>
    <mergeCell ref="F1258:F1259"/>
    <mergeCell ref="F1232:F1233"/>
    <mergeCell ref="F1200:F1201"/>
    <mergeCell ref="F1256:F1257"/>
    <mergeCell ref="F1240:F1241"/>
    <mergeCell ref="F1248:F1249"/>
    <mergeCell ref="F1244:F1245"/>
    <mergeCell ref="F1234:F1235"/>
    <mergeCell ref="E1246:E1247"/>
    <mergeCell ref="F1242:F1243"/>
    <mergeCell ref="G1290:G1291"/>
    <mergeCell ref="G1288:G1289"/>
    <mergeCell ref="G1254:G1255"/>
    <mergeCell ref="F1246:F1247"/>
    <mergeCell ref="G1246:G1247"/>
    <mergeCell ref="G1256:G1257"/>
    <mergeCell ref="G1278:G1279"/>
    <mergeCell ref="G1250:G1251"/>
    <mergeCell ref="G1248:G1249"/>
    <mergeCell ref="G1276:G1277"/>
    <mergeCell ref="G1274:G1275"/>
    <mergeCell ref="G1312:G1313"/>
    <mergeCell ref="G1310:G1311"/>
    <mergeCell ref="G1308:G1309"/>
    <mergeCell ref="E1360:E1361"/>
    <mergeCell ref="F1360:F1361"/>
    <mergeCell ref="G1360:G1361"/>
    <mergeCell ref="F1284:F1285"/>
    <mergeCell ref="E1296:E1297"/>
    <mergeCell ref="F1292:F1293"/>
    <mergeCell ref="F1290:F1291"/>
    <mergeCell ref="G1292:G1293"/>
    <mergeCell ref="F1358:F1359"/>
    <mergeCell ref="G1358:G1359"/>
    <mergeCell ref="E1356:E1357"/>
    <mergeCell ref="F1302:F1303"/>
    <mergeCell ref="F1296:F1297"/>
    <mergeCell ref="E1272:E1273"/>
    <mergeCell ref="E1290:E1291"/>
    <mergeCell ref="E1292:E1293"/>
    <mergeCell ref="F1304:F1305"/>
    <mergeCell ref="E1294:E1295"/>
    <mergeCell ref="E1298:E1299"/>
    <mergeCell ref="E1350:E1351"/>
    <mergeCell ref="A1358:A1359"/>
    <mergeCell ref="G1340:G1341"/>
    <mergeCell ref="A1360:A1361"/>
    <mergeCell ref="B1360:B1361"/>
    <mergeCell ref="C1360:C1361"/>
    <mergeCell ref="D1360:D1361"/>
    <mergeCell ref="D1352:D1353"/>
    <mergeCell ref="D1348:D1349"/>
    <mergeCell ref="A1350:A1351"/>
    <mergeCell ref="B1350:B1351"/>
    <mergeCell ref="I1360:I1361"/>
    <mergeCell ref="H1360:H1361"/>
    <mergeCell ref="A1202:A1203"/>
    <mergeCell ref="B1202:B1203"/>
    <mergeCell ref="C1202:C1203"/>
    <mergeCell ref="D1202:D1203"/>
    <mergeCell ref="E1202:E1203"/>
    <mergeCell ref="F1202:F1203"/>
    <mergeCell ref="G1202:G1203"/>
    <mergeCell ref="I1202:I1203"/>
    <mergeCell ref="D1286:D1287"/>
    <mergeCell ref="A1354:A1355"/>
    <mergeCell ref="B1354:B1355"/>
    <mergeCell ref="C1354:C1355"/>
    <mergeCell ref="D1354:D1355"/>
    <mergeCell ref="A1346:A1347"/>
    <mergeCell ref="B1346:B1347"/>
    <mergeCell ref="C1346:C1347"/>
    <mergeCell ref="C1352:C1353"/>
    <mergeCell ref="C1350:C1351"/>
    <mergeCell ref="F1274:F1275"/>
    <mergeCell ref="E1284:E1285"/>
    <mergeCell ref="E1286:E1287"/>
    <mergeCell ref="C1274:C1275"/>
    <mergeCell ref="D1274:D1275"/>
    <mergeCell ref="D1276:D1277"/>
    <mergeCell ref="E1274:E1275"/>
    <mergeCell ref="D1284:D1285"/>
    <mergeCell ref="C1278:C1279"/>
    <mergeCell ref="D1278:D1279"/>
    <mergeCell ref="G1260:G1261"/>
    <mergeCell ref="F1264:F1265"/>
    <mergeCell ref="F1266:F1267"/>
    <mergeCell ref="F1262:F1263"/>
    <mergeCell ref="G1266:G1267"/>
    <mergeCell ref="G1262:G1263"/>
    <mergeCell ref="F1260:F1261"/>
    <mergeCell ref="G1270:G1271"/>
    <mergeCell ref="C386:C387"/>
    <mergeCell ref="C388:C389"/>
    <mergeCell ref="C430:C431"/>
    <mergeCell ref="D613:D614"/>
    <mergeCell ref="D587:D588"/>
    <mergeCell ref="C587:C588"/>
    <mergeCell ref="C579:C580"/>
    <mergeCell ref="D563:D564"/>
    <mergeCell ref="C551:C552"/>
    <mergeCell ref="D659:D660"/>
    <mergeCell ref="D611:D612"/>
    <mergeCell ref="D647:D648"/>
    <mergeCell ref="D687:D688"/>
    <mergeCell ref="D679:D680"/>
    <mergeCell ref="D665:D666"/>
    <mergeCell ref="D663:D664"/>
    <mergeCell ref="D653:D654"/>
    <mergeCell ref="D615:D616"/>
    <mergeCell ref="D641:D642"/>
    <mergeCell ref="A1141:A1142"/>
    <mergeCell ref="B1145:B1146"/>
    <mergeCell ref="A1147:A1148"/>
    <mergeCell ref="B1147:B1148"/>
    <mergeCell ref="A1145:A1146"/>
    <mergeCell ref="B1141:B1142"/>
    <mergeCell ref="A1151:A1152"/>
    <mergeCell ref="B1151:B1152"/>
    <mergeCell ref="A1149:A1150"/>
    <mergeCell ref="A1143:A1144"/>
    <mergeCell ref="C1143:C1144"/>
    <mergeCell ref="B1176:B1177"/>
    <mergeCell ref="B1149:B1150"/>
    <mergeCell ref="C1151:C1152"/>
    <mergeCell ref="C1147:C1148"/>
    <mergeCell ref="C1145:C1146"/>
    <mergeCell ref="B1153:B1154"/>
    <mergeCell ref="B1143:B1144"/>
    <mergeCell ref="E1151:E1152"/>
    <mergeCell ref="C1176:C1177"/>
    <mergeCell ref="C1149:C1150"/>
    <mergeCell ref="F1149:F1150"/>
    <mergeCell ref="G1192:G1193"/>
    <mergeCell ref="D1153:D1154"/>
    <mergeCell ref="E1147:E1148"/>
    <mergeCell ref="G1147:G1148"/>
    <mergeCell ref="E1176:E1177"/>
    <mergeCell ref="E1178:E1179"/>
    <mergeCell ref="D1149:D1150"/>
    <mergeCell ref="E1149:E1150"/>
    <mergeCell ref="G1149:G1150"/>
    <mergeCell ref="E1182:E1183"/>
    <mergeCell ref="E1139:E1140"/>
    <mergeCell ref="E1133:E1134"/>
    <mergeCell ref="D1176:D1177"/>
    <mergeCell ref="D1141:D1142"/>
    <mergeCell ref="E1143:E1144"/>
    <mergeCell ref="E1145:E1146"/>
    <mergeCell ref="E1141:E1142"/>
    <mergeCell ref="D1147:D1148"/>
    <mergeCell ref="D1151:D1152"/>
    <mergeCell ref="E1137:E1138"/>
    <mergeCell ref="J161:J162"/>
    <mergeCell ref="H123:H124"/>
    <mergeCell ref="H145:H146"/>
    <mergeCell ref="H175:H176"/>
    <mergeCell ref="H167:H168"/>
    <mergeCell ref="H171:H172"/>
    <mergeCell ref="H149:H150"/>
    <mergeCell ref="H165:H166"/>
    <mergeCell ref="H163:H164"/>
    <mergeCell ref="G311:G312"/>
    <mergeCell ref="H177:H178"/>
    <mergeCell ref="G343:G344"/>
    <mergeCell ref="G341:G342"/>
    <mergeCell ref="H273:H274"/>
    <mergeCell ref="H271:H272"/>
    <mergeCell ref="G269:G270"/>
    <mergeCell ref="H244:H245"/>
    <mergeCell ref="G244:G245"/>
    <mergeCell ref="G254:G255"/>
    <mergeCell ref="H539:H540"/>
    <mergeCell ref="G357:G358"/>
    <mergeCell ref="J109:J110"/>
    <mergeCell ref="H115:H116"/>
    <mergeCell ref="H169:H170"/>
    <mergeCell ref="H127:H128"/>
    <mergeCell ref="H143:H144"/>
    <mergeCell ref="H141:H142"/>
    <mergeCell ref="G123:G124"/>
    <mergeCell ref="G349:G350"/>
    <mergeCell ref="H567:H568"/>
    <mergeCell ref="H553:H554"/>
    <mergeCell ref="H541:H542"/>
    <mergeCell ref="H559:H560"/>
    <mergeCell ref="H557:H558"/>
    <mergeCell ref="H547:H548"/>
    <mergeCell ref="H549:H550"/>
    <mergeCell ref="H555:H556"/>
    <mergeCell ref="H551:H552"/>
    <mergeCell ref="H577:H578"/>
    <mergeCell ref="H1184:H1185"/>
    <mergeCell ref="H617:H618"/>
    <mergeCell ref="H561:H562"/>
    <mergeCell ref="H571:H572"/>
    <mergeCell ref="H575:H576"/>
    <mergeCell ref="H579:H580"/>
    <mergeCell ref="H569:H570"/>
    <mergeCell ref="H595:H596"/>
    <mergeCell ref="H563:H564"/>
    <mergeCell ref="H1186:H1187"/>
    <mergeCell ref="I1184:I1185"/>
    <mergeCell ref="G907:H908"/>
    <mergeCell ref="G915:G916"/>
    <mergeCell ref="H1131:H1132"/>
    <mergeCell ref="H1059:H1060"/>
    <mergeCell ref="H969:H970"/>
    <mergeCell ref="G1069:H1070"/>
    <mergeCell ref="G971:G972"/>
    <mergeCell ref="H1127:H1128"/>
    <mergeCell ref="I1196:I1197"/>
    <mergeCell ref="I1242:I1243"/>
    <mergeCell ref="I1200:I1201"/>
    <mergeCell ref="I1186:I1187"/>
    <mergeCell ref="I1236:I1237"/>
    <mergeCell ref="I1232:I1233"/>
    <mergeCell ref="I1234:I1235"/>
    <mergeCell ref="H1246:H1247"/>
    <mergeCell ref="I1190:I1191"/>
    <mergeCell ref="I1244:I1245"/>
    <mergeCell ref="I1240:I1241"/>
    <mergeCell ref="I1238:I1239"/>
    <mergeCell ref="I1192:I1193"/>
    <mergeCell ref="H1244:H1245"/>
    <mergeCell ref="I1246:I1247"/>
    <mergeCell ref="I1198:I1199"/>
    <mergeCell ref="I1194:I1195"/>
    <mergeCell ref="H1188:H1189"/>
    <mergeCell ref="H1190:H1191"/>
    <mergeCell ref="H1242:H1243"/>
    <mergeCell ref="H1182:H1183"/>
    <mergeCell ref="H1194:H1195"/>
    <mergeCell ref="H1232:H1233"/>
    <mergeCell ref="G1230:H1231"/>
    <mergeCell ref="H1202:H1203"/>
    <mergeCell ref="G1234:G1235"/>
    <mergeCell ref="H1234:H1235"/>
    <mergeCell ref="H1139:H1140"/>
    <mergeCell ref="H1137:H1138"/>
    <mergeCell ref="H1145:H1146"/>
    <mergeCell ref="H1147:H1148"/>
    <mergeCell ref="H1141:H1142"/>
    <mergeCell ref="H1143:H1144"/>
    <mergeCell ref="H1135:H1136"/>
    <mergeCell ref="H1105:H1106"/>
    <mergeCell ref="H1103:H1104"/>
    <mergeCell ref="H1133:H1134"/>
    <mergeCell ref="H1129:H1130"/>
    <mergeCell ref="H1107:H1108"/>
    <mergeCell ref="H877:H878"/>
    <mergeCell ref="H927:H928"/>
    <mergeCell ref="H923:H924"/>
    <mergeCell ref="J533:J534"/>
    <mergeCell ref="H651:H652"/>
    <mergeCell ref="H875:H876"/>
    <mergeCell ref="H871:H872"/>
    <mergeCell ref="H863:H864"/>
    <mergeCell ref="H865:H866"/>
    <mergeCell ref="H655:H656"/>
    <mergeCell ref="H653:H654"/>
    <mergeCell ref="H834:H835"/>
    <mergeCell ref="H701:H702"/>
    <mergeCell ref="F462:F463"/>
    <mergeCell ref="F500:F501"/>
    <mergeCell ref="F502:F503"/>
    <mergeCell ref="F474:F475"/>
    <mergeCell ref="F476:F477"/>
    <mergeCell ref="F498:F499"/>
    <mergeCell ref="F496:F497"/>
    <mergeCell ref="F414:F415"/>
    <mergeCell ref="J695:J696"/>
    <mergeCell ref="K641:V641"/>
    <mergeCell ref="J482:J483"/>
    <mergeCell ref="J641:J642"/>
    <mergeCell ref="K482:V482"/>
    <mergeCell ref="K533:V533"/>
    <mergeCell ref="K587:V587"/>
    <mergeCell ref="J587:J588"/>
    <mergeCell ref="F533:F534"/>
    <mergeCell ref="F418:F419"/>
    <mergeCell ref="F438:F439"/>
    <mergeCell ref="F452:F453"/>
    <mergeCell ref="F460:F461"/>
    <mergeCell ref="F454:F455"/>
    <mergeCell ref="F448:F449"/>
    <mergeCell ref="K161:V161"/>
    <mergeCell ref="G305:G306"/>
    <mergeCell ref="J428:J429"/>
    <mergeCell ref="K214:V214"/>
    <mergeCell ref="K267:V267"/>
    <mergeCell ref="H349:H350"/>
    <mergeCell ref="G351:G352"/>
    <mergeCell ref="H351:H352"/>
    <mergeCell ref="G353:G354"/>
    <mergeCell ref="G315:G316"/>
    <mergeCell ref="F482:F483"/>
    <mergeCell ref="F440:F441"/>
    <mergeCell ref="F408:F409"/>
    <mergeCell ref="F466:F467"/>
    <mergeCell ref="F420:F421"/>
    <mergeCell ref="F428:F429"/>
    <mergeCell ref="F422:F423"/>
    <mergeCell ref="F444:F445"/>
    <mergeCell ref="F446:F447"/>
    <mergeCell ref="F430:F431"/>
    <mergeCell ref="W109:W110"/>
    <mergeCell ref="W161:W162"/>
    <mergeCell ref="W214:W215"/>
    <mergeCell ref="W277:W278"/>
    <mergeCell ref="W269:W270"/>
    <mergeCell ref="W271:W272"/>
    <mergeCell ref="W267:W268"/>
    <mergeCell ref="W273:W274"/>
    <mergeCell ref="K109:V109"/>
    <mergeCell ref="W327:W328"/>
    <mergeCell ref="H335:H336"/>
    <mergeCell ref="W275:W276"/>
    <mergeCell ref="W279:W280"/>
    <mergeCell ref="W291:W292"/>
    <mergeCell ref="W293:W294"/>
    <mergeCell ref="W285:W286"/>
    <mergeCell ref="W287:W288"/>
    <mergeCell ref="W323:W324"/>
    <mergeCell ref="W432:W433"/>
    <mergeCell ref="G359:G360"/>
    <mergeCell ref="W374:W375"/>
    <mergeCell ref="J374:J375"/>
    <mergeCell ref="W359:W360"/>
    <mergeCell ref="H402:H403"/>
    <mergeCell ref="G398:G399"/>
    <mergeCell ref="G402:G403"/>
    <mergeCell ref="G418:G419"/>
    <mergeCell ref="G374:H375"/>
    <mergeCell ref="W357:W358"/>
    <mergeCell ref="H307:H308"/>
    <mergeCell ref="W351:W352"/>
    <mergeCell ref="W335:W336"/>
    <mergeCell ref="W345:W346"/>
    <mergeCell ref="W337:W338"/>
    <mergeCell ref="W331:W332"/>
    <mergeCell ref="W329:W330"/>
    <mergeCell ref="H341:H342"/>
    <mergeCell ref="W341:W342"/>
    <mergeCell ref="C398:C399"/>
    <mergeCell ref="C396:C397"/>
    <mergeCell ref="D396:D397"/>
    <mergeCell ref="W281:W282"/>
    <mergeCell ref="W289:W290"/>
    <mergeCell ref="W325:W326"/>
    <mergeCell ref="W283:W284"/>
    <mergeCell ref="W321:W322"/>
    <mergeCell ref="W297:W298"/>
    <mergeCell ref="W295:W296"/>
    <mergeCell ref="W355:W356"/>
    <mergeCell ref="W333:W334"/>
    <mergeCell ref="W339:W340"/>
    <mergeCell ref="W347:W348"/>
    <mergeCell ref="W353:W354"/>
    <mergeCell ref="W343:W344"/>
    <mergeCell ref="W349:W350"/>
    <mergeCell ref="E376:E377"/>
    <mergeCell ref="W376:W377"/>
    <mergeCell ref="K374:V374"/>
    <mergeCell ref="C428:C429"/>
    <mergeCell ref="D410:D411"/>
    <mergeCell ref="C402:C403"/>
    <mergeCell ref="C410:C411"/>
    <mergeCell ref="C406:C407"/>
    <mergeCell ref="C408:C409"/>
    <mergeCell ref="C404:C405"/>
    <mergeCell ref="C422:C423"/>
    <mergeCell ref="D408:D409"/>
    <mergeCell ref="C432:C433"/>
    <mergeCell ref="C436:C437"/>
    <mergeCell ref="C434:C435"/>
    <mergeCell ref="D416:D417"/>
    <mergeCell ref="C414:C415"/>
    <mergeCell ref="D422:D423"/>
    <mergeCell ref="D432:D433"/>
    <mergeCell ref="D428:D429"/>
    <mergeCell ref="D553:D554"/>
    <mergeCell ref="D561:D562"/>
    <mergeCell ref="D559:D560"/>
    <mergeCell ref="D643:D644"/>
    <mergeCell ref="D633:D634"/>
    <mergeCell ref="D635:D636"/>
    <mergeCell ref="D571:D572"/>
    <mergeCell ref="D567:D568"/>
    <mergeCell ref="D555:D556"/>
    <mergeCell ref="D557:D558"/>
    <mergeCell ref="D649:D650"/>
    <mergeCell ref="D645:D646"/>
    <mergeCell ref="D651:D652"/>
    <mergeCell ref="D655:D656"/>
    <mergeCell ref="B687:B688"/>
    <mergeCell ref="B663:B664"/>
    <mergeCell ref="B675:B676"/>
    <mergeCell ref="B679:B680"/>
    <mergeCell ref="B673:B674"/>
    <mergeCell ref="B685:B686"/>
    <mergeCell ref="B681:B682"/>
    <mergeCell ref="D675:D676"/>
    <mergeCell ref="D609:D610"/>
    <mergeCell ref="D631:D632"/>
    <mergeCell ref="D617:D618"/>
    <mergeCell ref="D629:D630"/>
    <mergeCell ref="D621:D622"/>
    <mergeCell ref="D627:D628"/>
    <mergeCell ref="D625:D626"/>
    <mergeCell ref="D619:D620"/>
    <mergeCell ref="D661:D662"/>
    <mergeCell ref="B561:B562"/>
    <mergeCell ref="B567:B568"/>
    <mergeCell ref="B569:B570"/>
    <mergeCell ref="B563:B564"/>
    <mergeCell ref="B565:B566"/>
    <mergeCell ref="D677:D678"/>
    <mergeCell ref="D701:D702"/>
    <mergeCell ref="D705:D706"/>
    <mergeCell ref="D689:D690"/>
    <mergeCell ref="D697:D698"/>
    <mergeCell ref="D681:D682"/>
    <mergeCell ref="D685:D686"/>
    <mergeCell ref="D695:D696"/>
    <mergeCell ref="D683:D684"/>
    <mergeCell ref="D699:D700"/>
    <mergeCell ref="B651:B652"/>
    <mergeCell ref="A659:A660"/>
    <mergeCell ref="A657:A658"/>
    <mergeCell ref="C661:C662"/>
    <mergeCell ref="C659:C660"/>
    <mergeCell ref="A653:A654"/>
    <mergeCell ref="A661:A662"/>
    <mergeCell ref="A655:A656"/>
    <mergeCell ref="D657:D658"/>
    <mergeCell ref="C651:C652"/>
    <mergeCell ref="C657:C658"/>
    <mergeCell ref="C653:C654"/>
    <mergeCell ref="D667:D668"/>
    <mergeCell ref="A671:A672"/>
    <mergeCell ref="A669:A670"/>
    <mergeCell ref="A673:A674"/>
    <mergeCell ref="D669:D670"/>
    <mergeCell ref="D673:D674"/>
    <mergeCell ref="D671:D672"/>
    <mergeCell ref="C667:C668"/>
    <mergeCell ref="E589:E590"/>
    <mergeCell ref="E577:E578"/>
    <mergeCell ref="E575:E576"/>
    <mergeCell ref="E591:E592"/>
    <mergeCell ref="F539:F540"/>
    <mergeCell ref="E579:E580"/>
    <mergeCell ref="E581:E582"/>
    <mergeCell ref="E573:E574"/>
    <mergeCell ref="F579:F580"/>
    <mergeCell ref="F575:F576"/>
    <mergeCell ref="F577:F578"/>
    <mergeCell ref="E541:E542"/>
    <mergeCell ref="E549:E550"/>
    <mergeCell ref="E547:E548"/>
    <mergeCell ref="F651:F652"/>
    <mergeCell ref="F633:F634"/>
    <mergeCell ref="F543:F544"/>
    <mergeCell ref="F613:F614"/>
    <mergeCell ref="F599:F600"/>
    <mergeCell ref="F589:F590"/>
    <mergeCell ref="F595:F596"/>
    <mergeCell ref="F597:F598"/>
    <mergeCell ref="F587:F588"/>
    <mergeCell ref="F593:F594"/>
    <mergeCell ref="F547:F548"/>
    <mergeCell ref="E571:E572"/>
    <mergeCell ref="E569:E570"/>
    <mergeCell ref="F625:F626"/>
    <mergeCell ref="E595:E596"/>
    <mergeCell ref="E601:E602"/>
    <mergeCell ref="E599:E600"/>
    <mergeCell ref="E553:E554"/>
    <mergeCell ref="E555:E556"/>
    <mergeCell ref="E557:E558"/>
    <mergeCell ref="F659:F660"/>
    <mergeCell ref="F661:F662"/>
    <mergeCell ref="F647:F648"/>
    <mergeCell ref="F621:F622"/>
    <mergeCell ref="F641:F642"/>
    <mergeCell ref="F635:F636"/>
    <mergeCell ref="F653:F654"/>
    <mergeCell ref="F655:F656"/>
    <mergeCell ref="F629:F630"/>
    <mergeCell ref="F627:F628"/>
    <mergeCell ref="F719:F720"/>
    <mergeCell ref="F643:F644"/>
    <mergeCell ref="F792:F793"/>
    <mergeCell ref="F649:F650"/>
    <mergeCell ref="F770:F771"/>
    <mergeCell ref="F766:F767"/>
    <mergeCell ref="F685:F686"/>
    <mergeCell ref="F707:F708"/>
    <mergeCell ref="F746:F747"/>
    <mergeCell ref="F681:F682"/>
    <mergeCell ref="I1182:I1183"/>
    <mergeCell ref="H1260:H1261"/>
    <mergeCell ref="J907:J908"/>
    <mergeCell ref="I1178:I1179"/>
    <mergeCell ref="H1196:H1197"/>
    <mergeCell ref="H1149:H1150"/>
    <mergeCell ref="H1180:H1181"/>
    <mergeCell ref="H1153:H1154"/>
    <mergeCell ref="I1188:I1189"/>
    <mergeCell ref="H1192:H1193"/>
    <mergeCell ref="G703:G704"/>
    <mergeCell ref="H808:H809"/>
    <mergeCell ref="H804:H805"/>
    <mergeCell ref="H802:H803"/>
    <mergeCell ref="H792:H793"/>
    <mergeCell ref="H786:H787"/>
    <mergeCell ref="H772:H773"/>
    <mergeCell ref="H790:H791"/>
    <mergeCell ref="H784:H785"/>
    <mergeCell ref="G752:G753"/>
    <mergeCell ref="G653:G654"/>
    <mergeCell ref="G661:G662"/>
    <mergeCell ref="G655:G656"/>
    <mergeCell ref="I1180:I1181"/>
    <mergeCell ref="G770:G771"/>
    <mergeCell ref="G782:G783"/>
    <mergeCell ref="G778:G779"/>
    <mergeCell ref="H1178:H1179"/>
    <mergeCell ref="H832:H833"/>
    <mergeCell ref="H855:H856"/>
    <mergeCell ref="G667:G668"/>
    <mergeCell ref="G663:G664"/>
    <mergeCell ref="G665:G666"/>
    <mergeCell ref="G657:G658"/>
    <mergeCell ref="G659:G660"/>
    <mergeCell ref="G651:G652"/>
    <mergeCell ref="G647:G648"/>
    <mergeCell ref="B551:B552"/>
    <mergeCell ref="B623:B624"/>
    <mergeCell ref="B621:B622"/>
    <mergeCell ref="C561:C562"/>
    <mergeCell ref="C563:C564"/>
    <mergeCell ref="C557:C558"/>
    <mergeCell ref="B557:B558"/>
    <mergeCell ref="B555:B556"/>
    <mergeCell ref="B571:B572"/>
    <mergeCell ref="C440:C441"/>
    <mergeCell ref="C438:C439"/>
    <mergeCell ref="C545:C546"/>
    <mergeCell ref="C486:C487"/>
    <mergeCell ref="C541:C542"/>
    <mergeCell ref="C502:C503"/>
    <mergeCell ref="C472:C473"/>
    <mergeCell ref="C470:C471"/>
    <mergeCell ref="B559:B560"/>
    <mergeCell ref="C633:C634"/>
    <mergeCell ref="C675:C676"/>
    <mergeCell ref="C677:C678"/>
    <mergeCell ref="C671:C672"/>
    <mergeCell ref="C673:C674"/>
    <mergeCell ref="C663:C664"/>
    <mergeCell ref="C645:C646"/>
    <mergeCell ref="C669:C670"/>
    <mergeCell ref="C665:C666"/>
    <mergeCell ref="C655:C656"/>
    <mergeCell ref="A695:A696"/>
    <mergeCell ref="A681:A682"/>
    <mergeCell ref="A683:A684"/>
    <mergeCell ref="B701:B702"/>
    <mergeCell ref="A701:A702"/>
    <mergeCell ref="A699:A700"/>
    <mergeCell ref="B689:B690"/>
    <mergeCell ref="B699:B700"/>
    <mergeCell ref="A697:A698"/>
    <mergeCell ref="A687:A688"/>
    <mergeCell ref="A689:A690"/>
    <mergeCell ref="A685:A686"/>
    <mergeCell ref="B713:B714"/>
    <mergeCell ref="C713:C714"/>
    <mergeCell ref="B711:B712"/>
    <mergeCell ref="C711:C712"/>
    <mergeCell ref="C709:C710"/>
    <mergeCell ref="C701:C702"/>
    <mergeCell ref="C705:C706"/>
    <mergeCell ref="A709:A710"/>
    <mergeCell ref="C707:C708"/>
    <mergeCell ref="B746:B747"/>
    <mergeCell ref="B719:B720"/>
    <mergeCell ref="C717:C718"/>
    <mergeCell ref="C715:C716"/>
    <mergeCell ref="C719:C720"/>
    <mergeCell ref="B748:B749"/>
    <mergeCell ref="A703:A704"/>
    <mergeCell ref="B707:B708"/>
    <mergeCell ref="A707:A708"/>
    <mergeCell ref="B715:B716"/>
    <mergeCell ref="A746:A747"/>
    <mergeCell ref="A705:A706"/>
    <mergeCell ref="A717:A718"/>
    <mergeCell ref="B717:B718"/>
    <mergeCell ref="B709:B710"/>
    <mergeCell ref="C768:C769"/>
    <mergeCell ref="C748:C749"/>
    <mergeCell ref="C746:C747"/>
    <mergeCell ref="D758:D759"/>
    <mergeCell ref="D748:D749"/>
    <mergeCell ref="D752:D753"/>
    <mergeCell ref="D754:D755"/>
    <mergeCell ref="D746:D747"/>
    <mergeCell ref="C750:C751"/>
    <mergeCell ref="C758:C759"/>
    <mergeCell ref="B764:B765"/>
    <mergeCell ref="C762:C763"/>
    <mergeCell ref="C766:C767"/>
    <mergeCell ref="B760:B761"/>
    <mergeCell ref="C764:C765"/>
    <mergeCell ref="B754:B755"/>
    <mergeCell ref="B752:B753"/>
    <mergeCell ref="B756:B757"/>
    <mergeCell ref="B758:B759"/>
    <mergeCell ref="C885:C886"/>
    <mergeCell ref="C814:C815"/>
    <mergeCell ref="C820:C821"/>
    <mergeCell ref="C782:C783"/>
    <mergeCell ref="C788:C789"/>
    <mergeCell ref="C812:C813"/>
    <mergeCell ref="C792:C793"/>
    <mergeCell ref="C869:C870"/>
    <mergeCell ref="C867:C868"/>
    <mergeCell ref="C828:C829"/>
    <mergeCell ref="C770:C771"/>
    <mergeCell ref="C780:C781"/>
    <mergeCell ref="C776:C777"/>
    <mergeCell ref="C772:C773"/>
    <mergeCell ref="C778:C779"/>
    <mergeCell ref="C774:C775"/>
    <mergeCell ref="C895:C896"/>
    <mergeCell ref="C893:C894"/>
    <mergeCell ref="C979:C980"/>
    <mergeCell ref="B1039:B1040"/>
    <mergeCell ref="C1031:C1032"/>
    <mergeCell ref="C921:C922"/>
    <mergeCell ref="C925:C926"/>
    <mergeCell ref="C929:C930"/>
    <mergeCell ref="B1031:B1032"/>
    <mergeCell ref="B1037:B1038"/>
    <mergeCell ref="A1035:A1036"/>
    <mergeCell ref="B1035:B1036"/>
    <mergeCell ref="A1033:A1034"/>
    <mergeCell ref="B1033:B1034"/>
    <mergeCell ref="B786:B787"/>
    <mergeCell ref="C784:C785"/>
    <mergeCell ref="B800:B801"/>
    <mergeCell ref="B790:B791"/>
    <mergeCell ref="C786:C787"/>
    <mergeCell ref="B792:B793"/>
    <mergeCell ref="B794:B795"/>
    <mergeCell ref="C800:C801"/>
    <mergeCell ref="B788:B789"/>
    <mergeCell ref="B814:B815"/>
    <mergeCell ref="B812:B813"/>
    <mergeCell ref="A1059:A1060"/>
    <mergeCell ref="B1069:B1070"/>
    <mergeCell ref="A1057:A1058"/>
    <mergeCell ref="A1055:A1056"/>
    <mergeCell ref="A1051:A1052"/>
    <mergeCell ref="B893:B894"/>
    <mergeCell ref="A1043:A1044"/>
    <mergeCell ref="B1043:B1044"/>
    <mergeCell ref="B1059:B1060"/>
    <mergeCell ref="B1053:B1054"/>
    <mergeCell ref="B1051:B1052"/>
    <mergeCell ref="C1053:C1054"/>
    <mergeCell ref="C1059:C1060"/>
    <mergeCell ref="B1055:B1056"/>
    <mergeCell ref="B1057:B1058"/>
    <mergeCell ref="C1057:C1058"/>
    <mergeCell ref="A1153:A1154"/>
    <mergeCell ref="A1178:A1179"/>
    <mergeCell ref="E1153:E1154"/>
    <mergeCell ref="E1180:E1181"/>
    <mergeCell ref="C1153:C1154"/>
    <mergeCell ref="A1176:A1177"/>
    <mergeCell ref="B1178:B1179"/>
    <mergeCell ref="C1178:C1179"/>
    <mergeCell ref="D1178:D1179"/>
    <mergeCell ref="D1180:D1181"/>
    <mergeCell ref="F1182:F1183"/>
    <mergeCell ref="G1182:G1183"/>
    <mergeCell ref="F1176:F1177"/>
    <mergeCell ref="F1178:F1179"/>
    <mergeCell ref="G1180:G1181"/>
    <mergeCell ref="G1153:G1154"/>
    <mergeCell ref="G1178:G1179"/>
    <mergeCell ref="G1176:H1177"/>
    <mergeCell ref="F1151:F1152"/>
    <mergeCell ref="G1151:G1152"/>
    <mergeCell ref="H1151:H1152"/>
    <mergeCell ref="F1153:F1154"/>
    <mergeCell ref="H1198:H1199"/>
    <mergeCell ref="D1198:D1199"/>
    <mergeCell ref="H1200:H1201"/>
    <mergeCell ref="A1200:A1201"/>
    <mergeCell ref="B1200:B1201"/>
    <mergeCell ref="C1200:C1201"/>
    <mergeCell ref="A1198:A1199"/>
    <mergeCell ref="B1198:B1199"/>
    <mergeCell ref="D1200:D1201"/>
    <mergeCell ref="A1194:A1195"/>
    <mergeCell ref="A1192:A1193"/>
    <mergeCell ref="B1192:B1193"/>
    <mergeCell ref="A1196:A1197"/>
    <mergeCell ref="B1196:B1197"/>
    <mergeCell ref="B1194:B1195"/>
    <mergeCell ref="A1393:H1393"/>
    <mergeCell ref="A1391:H1392"/>
    <mergeCell ref="A1298:A1299"/>
    <mergeCell ref="B1298:B1299"/>
    <mergeCell ref="E1346:E1347"/>
    <mergeCell ref="G1350:G1351"/>
    <mergeCell ref="F1350:F1351"/>
    <mergeCell ref="F1338:F1339"/>
    <mergeCell ref="G1338:H1339"/>
    <mergeCell ref="F1318:F1319"/>
    <mergeCell ref="A1394:H1394"/>
    <mergeCell ref="F1230:F1231"/>
    <mergeCell ref="G1284:H1285"/>
    <mergeCell ref="D1262:D1263"/>
    <mergeCell ref="F1268:F1269"/>
    <mergeCell ref="F1270:F1271"/>
    <mergeCell ref="G1268:G1269"/>
    <mergeCell ref="C1246:C1247"/>
    <mergeCell ref="A1292:A1293"/>
    <mergeCell ref="G1316:G1317"/>
    <mergeCell ref="A1397:C1397"/>
    <mergeCell ref="D1397:E1397"/>
    <mergeCell ref="G1397:H1397"/>
    <mergeCell ref="G1398:H1398"/>
    <mergeCell ref="G1403:H1403"/>
    <mergeCell ref="G1404:H1404"/>
    <mergeCell ref="G1405:H1405"/>
    <mergeCell ref="G1399:H1399"/>
    <mergeCell ref="G1400:H1400"/>
    <mergeCell ref="G1401:H1401"/>
    <mergeCell ref="G1402:H1402"/>
  </mergeCells>
  <printOptions/>
  <pageMargins left="0.7874015748031497" right="0.7874015748031497" top="0.7874015748031497" bottom="0.984251968503937" header="0" footer="0"/>
  <pageSetup horizontalDpi="120" verticalDpi="12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/>
  <dimension ref="A1:AJ603"/>
  <sheetViews>
    <sheetView tabSelected="1" view="pageBreakPreview" zoomScale="60" zoomScaleNormal="75" workbookViewId="0" topLeftCell="A1">
      <selection activeCell="D200" sqref="D200"/>
    </sheetView>
  </sheetViews>
  <sheetFormatPr defaultColWidth="9.00390625" defaultRowHeight="12.75"/>
  <cols>
    <col min="1" max="1" width="6.75390625" style="6" customWidth="1"/>
    <col min="2" max="2" width="14.75390625" style="69" customWidth="1"/>
    <col min="3" max="3" width="31.375" style="7" customWidth="1"/>
    <col min="4" max="4" width="13.875" style="20" customWidth="1"/>
    <col min="5" max="5" width="17.875" style="6" customWidth="1"/>
    <col min="6" max="6" width="20.125" style="6" customWidth="1"/>
    <col min="7" max="7" width="19.625" style="6" customWidth="1"/>
    <col min="8" max="8" width="7.875" style="6" customWidth="1"/>
    <col min="9" max="10" width="7.125" style="6" customWidth="1"/>
    <col min="11" max="11" width="6.875" style="6" customWidth="1"/>
    <col min="12" max="12" width="7.25390625" style="6" customWidth="1"/>
    <col min="13" max="13" width="7.125" style="6" customWidth="1"/>
    <col min="14" max="14" width="6.125" style="6" customWidth="1"/>
    <col min="15" max="15" width="6.875" style="6" customWidth="1"/>
    <col min="16" max="16" width="7.125" style="6" customWidth="1"/>
    <col min="17" max="17" width="6.625" style="6" customWidth="1"/>
    <col min="18" max="18" width="5.375" style="6" customWidth="1"/>
    <col min="19" max="19" width="5.75390625" style="6" customWidth="1"/>
    <col min="20" max="20" width="22.00390625" style="6" customWidth="1"/>
    <col min="21" max="29" width="3.75390625" style="0" customWidth="1"/>
    <col min="31" max="31" width="34.75390625" style="0" customWidth="1"/>
  </cols>
  <sheetData>
    <row r="1" spans="1:20" ht="21.75" customHeight="1">
      <c r="A1" s="225" t="s">
        <v>520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ht="12.75">
      <c r="N2" s="226"/>
    </row>
    <row r="3" spans="1:20" ht="18.75" customHeight="1">
      <c r="A3" s="225" t="s">
        <v>536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</row>
    <row r="4" ht="13.5" thickBot="1"/>
    <row r="5" spans="1:26" ht="18.75" customHeight="1">
      <c r="A5" s="199" t="s">
        <v>131</v>
      </c>
      <c r="B5" s="183" t="s">
        <v>126</v>
      </c>
      <c r="C5" s="183" t="s">
        <v>533</v>
      </c>
      <c r="D5" s="183" t="s">
        <v>133</v>
      </c>
      <c r="E5" s="183" t="s">
        <v>0</v>
      </c>
      <c r="F5" s="204" t="s">
        <v>286</v>
      </c>
      <c r="G5" s="183" t="s">
        <v>135</v>
      </c>
      <c r="H5" s="183" t="s">
        <v>287</v>
      </c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 t="s">
        <v>136</v>
      </c>
      <c r="U5" s="183"/>
      <c r="V5" s="183"/>
      <c r="W5" s="212"/>
      <c r="Z5" t="s">
        <v>309</v>
      </c>
    </row>
    <row r="6" spans="1:23" ht="39.75" customHeight="1">
      <c r="A6" s="200"/>
      <c r="B6" s="138"/>
      <c r="C6" s="138"/>
      <c r="D6" s="138"/>
      <c r="E6" s="138"/>
      <c r="F6" s="133"/>
      <c r="G6" s="138"/>
      <c r="H6" s="12">
        <v>1</v>
      </c>
      <c r="I6" s="12">
        <v>2</v>
      </c>
      <c r="J6" s="12">
        <v>3</v>
      </c>
      <c r="K6" s="12">
        <v>4</v>
      </c>
      <c r="L6" s="12">
        <v>5</v>
      </c>
      <c r="M6" s="12">
        <v>6</v>
      </c>
      <c r="N6" s="12">
        <v>7</v>
      </c>
      <c r="O6" s="12">
        <v>8</v>
      </c>
      <c r="P6" s="12">
        <v>9</v>
      </c>
      <c r="Q6" s="12">
        <v>10</v>
      </c>
      <c r="R6" s="12">
        <v>11</v>
      </c>
      <c r="S6" s="12">
        <v>12</v>
      </c>
      <c r="T6" s="138"/>
      <c r="U6" s="138"/>
      <c r="V6" s="138"/>
      <c r="W6" s="213"/>
    </row>
    <row r="7" spans="1:23" ht="21.75" customHeight="1">
      <c r="A7" s="145">
        <v>1</v>
      </c>
      <c r="B7" s="106">
        <v>1070</v>
      </c>
      <c r="C7" s="138" t="s">
        <v>443</v>
      </c>
      <c r="D7" s="194" t="s">
        <v>480</v>
      </c>
      <c r="E7" s="189" t="s">
        <v>481</v>
      </c>
      <c r="F7" s="118"/>
      <c r="G7" s="11" t="s">
        <v>152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 t="s">
        <v>485</v>
      </c>
      <c r="T7" s="195"/>
      <c r="U7" s="195"/>
      <c r="V7" s="195"/>
      <c r="W7" s="201"/>
    </row>
    <row r="8" spans="1:23" ht="18" customHeight="1">
      <c r="A8" s="145"/>
      <c r="B8" s="106"/>
      <c r="C8" s="138"/>
      <c r="D8" s="194"/>
      <c r="E8" s="189"/>
      <c r="F8" s="119"/>
      <c r="G8" s="11" t="s">
        <v>153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195"/>
      <c r="U8" s="195"/>
      <c r="V8" s="195"/>
      <c r="W8" s="201"/>
    </row>
    <row r="9" spans="1:23" ht="20.25" customHeight="1">
      <c r="A9" s="145">
        <v>2</v>
      </c>
      <c r="B9" s="106">
        <v>1168</v>
      </c>
      <c r="C9" s="138" t="s">
        <v>445</v>
      </c>
      <c r="D9" s="194" t="s">
        <v>480</v>
      </c>
      <c r="E9" s="189" t="s">
        <v>481</v>
      </c>
      <c r="F9" s="118"/>
      <c r="G9" s="11" t="s">
        <v>152</v>
      </c>
      <c r="H9" s="12"/>
      <c r="I9" s="12"/>
      <c r="J9" s="12"/>
      <c r="K9" s="12" t="s">
        <v>485</v>
      </c>
      <c r="L9" s="12"/>
      <c r="M9" s="12"/>
      <c r="N9" s="12"/>
      <c r="O9" s="12"/>
      <c r="P9" s="12" t="s">
        <v>485</v>
      </c>
      <c r="Q9" s="12"/>
      <c r="R9" s="12"/>
      <c r="S9" s="12"/>
      <c r="T9" s="195"/>
      <c r="U9" s="195"/>
      <c r="V9" s="195"/>
      <c r="W9" s="201"/>
    </row>
    <row r="10" spans="1:23" ht="16.5" customHeight="1">
      <c r="A10" s="145"/>
      <c r="B10" s="106"/>
      <c r="C10" s="138"/>
      <c r="D10" s="194"/>
      <c r="E10" s="189"/>
      <c r="F10" s="119"/>
      <c r="G10" s="11" t="s">
        <v>153</v>
      </c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195"/>
      <c r="U10" s="195"/>
      <c r="V10" s="195"/>
      <c r="W10" s="201"/>
    </row>
    <row r="11" spans="1:23" ht="12.75">
      <c r="A11" s="145">
        <v>3</v>
      </c>
      <c r="B11" s="106">
        <v>1015</v>
      </c>
      <c r="C11" s="138" t="s">
        <v>444</v>
      </c>
      <c r="D11" s="194" t="s">
        <v>480</v>
      </c>
      <c r="E11" s="189" t="s">
        <v>481</v>
      </c>
      <c r="F11" s="118"/>
      <c r="G11" s="11" t="s">
        <v>152</v>
      </c>
      <c r="H11" s="12"/>
      <c r="I11" s="12"/>
      <c r="J11" s="12"/>
      <c r="K11" s="12"/>
      <c r="L11" s="12" t="s">
        <v>485</v>
      </c>
      <c r="M11" s="12"/>
      <c r="N11" s="12"/>
      <c r="O11" s="12"/>
      <c r="P11" s="12" t="s">
        <v>485</v>
      </c>
      <c r="Q11" s="12"/>
      <c r="R11" s="12"/>
      <c r="S11" s="12"/>
      <c r="T11" s="195"/>
      <c r="U11" s="195"/>
      <c r="V11" s="195"/>
      <c r="W11" s="201"/>
    </row>
    <row r="12" spans="1:23" ht="12.75">
      <c r="A12" s="145"/>
      <c r="B12" s="106"/>
      <c r="C12" s="138"/>
      <c r="D12" s="194"/>
      <c r="E12" s="189"/>
      <c r="F12" s="119"/>
      <c r="G12" s="11" t="s">
        <v>153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195"/>
      <c r="U12" s="195"/>
      <c r="V12" s="195"/>
      <c r="W12" s="201"/>
    </row>
    <row r="13" spans="1:23" ht="12.75" customHeight="1">
      <c r="A13" s="145">
        <v>4</v>
      </c>
      <c r="B13" s="106">
        <v>1008</v>
      </c>
      <c r="C13" s="138" t="s">
        <v>446</v>
      </c>
      <c r="D13" s="194" t="s">
        <v>480</v>
      </c>
      <c r="E13" s="189" t="s">
        <v>481</v>
      </c>
      <c r="F13" s="118"/>
      <c r="G13" s="11" t="s">
        <v>152</v>
      </c>
      <c r="H13" s="12"/>
      <c r="I13" s="12" t="s">
        <v>485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95"/>
      <c r="U13" s="195"/>
      <c r="V13" s="195"/>
      <c r="W13" s="201"/>
    </row>
    <row r="14" spans="1:23" ht="18" customHeight="1">
      <c r="A14" s="145"/>
      <c r="B14" s="106"/>
      <c r="C14" s="138"/>
      <c r="D14" s="194"/>
      <c r="E14" s="189"/>
      <c r="F14" s="119"/>
      <c r="G14" s="11" t="s">
        <v>153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195"/>
      <c r="U14" s="195"/>
      <c r="V14" s="195"/>
      <c r="W14" s="201"/>
    </row>
    <row r="15" spans="1:23" ht="18" customHeight="1">
      <c r="A15" s="145">
        <v>5</v>
      </c>
      <c r="B15" s="106">
        <v>1162</v>
      </c>
      <c r="C15" s="138" t="s">
        <v>447</v>
      </c>
      <c r="D15" s="194" t="s">
        <v>480</v>
      </c>
      <c r="E15" s="189" t="s">
        <v>481</v>
      </c>
      <c r="F15" s="118"/>
      <c r="G15" s="11" t="s">
        <v>152</v>
      </c>
      <c r="H15" s="12"/>
      <c r="I15" s="12"/>
      <c r="J15" s="12" t="s">
        <v>485</v>
      </c>
      <c r="K15" s="12"/>
      <c r="L15" s="12"/>
      <c r="M15" s="12"/>
      <c r="N15" s="12"/>
      <c r="O15" s="12"/>
      <c r="P15" s="12"/>
      <c r="Q15" s="12"/>
      <c r="R15" s="12"/>
      <c r="S15" s="12"/>
      <c r="T15" s="195"/>
      <c r="U15" s="195"/>
      <c r="V15" s="195"/>
      <c r="W15" s="201"/>
    </row>
    <row r="16" spans="1:23" ht="18.75" customHeight="1">
      <c r="A16" s="145"/>
      <c r="B16" s="106"/>
      <c r="C16" s="138"/>
      <c r="D16" s="194"/>
      <c r="E16" s="189"/>
      <c r="F16" s="119"/>
      <c r="G16" s="11" t="s">
        <v>153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195"/>
      <c r="U16" s="195"/>
      <c r="V16" s="195"/>
      <c r="W16" s="201"/>
    </row>
    <row r="17" spans="1:23" ht="18" customHeight="1">
      <c r="A17" s="145">
        <v>6</v>
      </c>
      <c r="B17" s="106">
        <v>1069</v>
      </c>
      <c r="C17" s="138" t="s">
        <v>490</v>
      </c>
      <c r="D17" s="190" t="s">
        <v>440</v>
      </c>
      <c r="E17" s="189" t="s">
        <v>484</v>
      </c>
      <c r="F17" s="118"/>
      <c r="G17" s="11" t="s">
        <v>152</v>
      </c>
      <c r="H17" s="12"/>
      <c r="I17" s="12"/>
      <c r="J17" s="12"/>
      <c r="K17" s="12"/>
      <c r="L17" s="12"/>
      <c r="M17" s="12"/>
      <c r="N17" s="12"/>
      <c r="O17" s="12"/>
      <c r="P17" s="12" t="s">
        <v>485</v>
      </c>
      <c r="Q17" s="12"/>
      <c r="R17" s="12"/>
      <c r="S17" s="12"/>
      <c r="T17" s="195"/>
      <c r="U17" s="195"/>
      <c r="V17" s="195"/>
      <c r="W17" s="201"/>
    </row>
    <row r="18" spans="1:23" ht="28.5" customHeight="1">
      <c r="A18" s="145"/>
      <c r="B18" s="106"/>
      <c r="C18" s="138"/>
      <c r="D18" s="190"/>
      <c r="E18" s="189"/>
      <c r="F18" s="119"/>
      <c r="G18" s="11" t="s">
        <v>153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195"/>
      <c r="U18" s="195"/>
      <c r="V18" s="195"/>
      <c r="W18" s="201"/>
    </row>
    <row r="19" spans="1:23" ht="16.5" customHeight="1">
      <c r="A19" s="145">
        <v>7</v>
      </c>
      <c r="B19" s="106"/>
      <c r="C19" s="138"/>
      <c r="D19" s="190"/>
      <c r="E19" s="189" t="s">
        <v>482</v>
      </c>
      <c r="F19" s="118"/>
      <c r="G19" s="11" t="s">
        <v>152</v>
      </c>
      <c r="H19" s="12"/>
      <c r="I19" s="12"/>
      <c r="J19" s="12"/>
      <c r="K19" s="12"/>
      <c r="L19" s="12"/>
      <c r="M19" s="12"/>
      <c r="N19" s="12"/>
      <c r="O19" s="12"/>
      <c r="P19" s="12" t="s">
        <v>485</v>
      </c>
      <c r="Q19" s="12"/>
      <c r="R19" s="12"/>
      <c r="S19" s="12"/>
      <c r="T19" s="195"/>
      <c r="U19" s="195"/>
      <c r="V19" s="195"/>
      <c r="W19" s="201"/>
    </row>
    <row r="20" spans="1:23" ht="31.5" customHeight="1">
      <c r="A20" s="145"/>
      <c r="B20" s="106"/>
      <c r="C20" s="138"/>
      <c r="D20" s="190"/>
      <c r="E20" s="189"/>
      <c r="F20" s="119"/>
      <c r="G20" s="11" t="s">
        <v>153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195"/>
      <c r="U20" s="195"/>
      <c r="V20" s="195"/>
      <c r="W20" s="201"/>
    </row>
    <row r="21" spans="1:23" ht="18.75" customHeight="1">
      <c r="A21" s="145">
        <v>8</v>
      </c>
      <c r="B21" s="106">
        <v>1067</v>
      </c>
      <c r="C21" s="138" t="s">
        <v>491</v>
      </c>
      <c r="D21" s="194" t="s">
        <v>440</v>
      </c>
      <c r="E21" s="189" t="s">
        <v>484</v>
      </c>
      <c r="F21" s="118"/>
      <c r="G21" s="11" t="s">
        <v>152</v>
      </c>
      <c r="H21" s="12"/>
      <c r="I21" s="12"/>
      <c r="J21" s="12"/>
      <c r="K21" s="12"/>
      <c r="L21" s="12"/>
      <c r="M21" s="12"/>
      <c r="N21" s="12"/>
      <c r="O21" s="12" t="s">
        <v>485</v>
      </c>
      <c r="P21" s="12"/>
      <c r="Q21" s="12"/>
      <c r="R21" s="12"/>
      <c r="S21" s="12"/>
      <c r="T21" s="195"/>
      <c r="U21" s="195"/>
      <c r="V21" s="195"/>
      <c r="W21" s="201"/>
    </row>
    <row r="22" spans="1:23" ht="19.5" customHeight="1">
      <c r="A22" s="145"/>
      <c r="B22" s="106"/>
      <c r="C22" s="138"/>
      <c r="D22" s="194"/>
      <c r="E22" s="189"/>
      <c r="F22" s="119"/>
      <c r="G22" s="11" t="s">
        <v>153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195"/>
      <c r="U22" s="195"/>
      <c r="V22" s="195"/>
      <c r="W22" s="201"/>
    </row>
    <row r="23" spans="1:23" ht="18.75" customHeight="1">
      <c r="A23" s="145">
        <v>9</v>
      </c>
      <c r="B23" s="106">
        <v>1068</v>
      </c>
      <c r="C23" s="138" t="s">
        <v>455</v>
      </c>
      <c r="D23" s="190" t="s">
        <v>440</v>
      </c>
      <c r="E23" s="189" t="s">
        <v>482</v>
      </c>
      <c r="F23" s="118"/>
      <c r="G23" s="11" t="s">
        <v>152</v>
      </c>
      <c r="H23" s="12"/>
      <c r="I23" s="12"/>
      <c r="J23" s="12"/>
      <c r="K23" s="12" t="s">
        <v>485</v>
      </c>
      <c r="L23" s="12"/>
      <c r="M23" s="12"/>
      <c r="N23" s="12"/>
      <c r="O23" s="12"/>
      <c r="P23" s="12"/>
      <c r="Q23" s="12"/>
      <c r="R23" s="12"/>
      <c r="S23" s="12"/>
      <c r="T23" s="195"/>
      <c r="U23" s="195"/>
      <c r="V23" s="195"/>
      <c r="W23" s="201"/>
    </row>
    <row r="24" spans="1:23" ht="17.25" customHeight="1">
      <c r="A24" s="145"/>
      <c r="B24" s="106"/>
      <c r="C24" s="138"/>
      <c r="D24" s="190"/>
      <c r="E24" s="189"/>
      <c r="F24" s="119"/>
      <c r="G24" s="11" t="s">
        <v>153</v>
      </c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195"/>
      <c r="U24" s="195"/>
      <c r="V24" s="195"/>
      <c r="W24" s="201"/>
    </row>
    <row r="25" spans="1:23" ht="15" customHeight="1">
      <c r="A25" s="145">
        <v>10</v>
      </c>
      <c r="B25" s="191">
        <v>1066</v>
      </c>
      <c r="C25" s="138" t="s">
        <v>454</v>
      </c>
      <c r="D25" s="190" t="s">
        <v>440</v>
      </c>
      <c r="E25" s="189" t="s">
        <v>492</v>
      </c>
      <c r="F25" s="118"/>
      <c r="G25" s="11" t="s">
        <v>152</v>
      </c>
      <c r="H25" s="12"/>
      <c r="I25" s="12"/>
      <c r="J25" s="12"/>
      <c r="K25" s="12"/>
      <c r="L25" s="12"/>
      <c r="M25" s="12"/>
      <c r="N25" s="12"/>
      <c r="O25" s="12"/>
      <c r="P25" s="12"/>
      <c r="Q25" s="12" t="s">
        <v>485</v>
      </c>
      <c r="R25" s="12"/>
      <c r="S25" s="12"/>
      <c r="T25" s="195"/>
      <c r="U25" s="195"/>
      <c r="V25" s="195"/>
      <c r="W25" s="201"/>
    </row>
    <row r="26" spans="1:23" ht="18.75" customHeight="1">
      <c r="A26" s="145"/>
      <c r="B26" s="191"/>
      <c r="C26" s="138"/>
      <c r="D26" s="190"/>
      <c r="E26" s="189"/>
      <c r="F26" s="119"/>
      <c r="G26" s="11" t="s">
        <v>153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195"/>
      <c r="U26" s="195"/>
      <c r="V26" s="195"/>
      <c r="W26" s="201"/>
    </row>
    <row r="27" spans="1:23" ht="18" customHeight="1">
      <c r="A27" s="145">
        <v>11</v>
      </c>
      <c r="B27" s="106">
        <v>1065</v>
      </c>
      <c r="C27" s="138" t="s">
        <v>453</v>
      </c>
      <c r="D27" s="190" t="s">
        <v>440</v>
      </c>
      <c r="E27" s="189" t="s">
        <v>482</v>
      </c>
      <c r="F27" s="118"/>
      <c r="G27" s="11" t="s">
        <v>152</v>
      </c>
      <c r="H27" s="12"/>
      <c r="I27" s="12"/>
      <c r="J27" s="12"/>
      <c r="K27" s="12"/>
      <c r="L27" s="12" t="s">
        <v>485</v>
      </c>
      <c r="M27" s="12"/>
      <c r="N27" s="12"/>
      <c r="O27" s="12"/>
      <c r="P27" s="12"/>
      <c r="Q27" s="12"/>
      <c r="R27" s="12"/>
      <c r="S27" s="12"/>
      <c r="T27" s="195"/>
      <c r="U27" s="195"/>
      <c r="V27" s="195"/>
      <c r="W27" s="201"/>
    </row>
    <row r="28" spans="1:23" ht="18" customHeight="1">
      <c r="A28" s="145"/>
      <c r="B28" s="106"/>
      <c r="C28" s="138"/>
      <c r="D28" s="190"/>
      <c r="E28" s="189"/>
      <c r="F28" s="119"/>
      <c r="G28" s="11" t="s">
        <v>153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195"/>
      <c r="U28" s="195"/>
      <c r="V28" s="195"/>
      <c r="W28" s="201"/>
    </row>
    <row r="29" spans="1:23" ht="12.75">
      <c r="A29" s="145">
        <v>12</v>
      </c>
      <c r="B29" s="106">
        <v>1016</v>
      </c>
      <c r="C29" s="138" t="s">
        <v>451</v>
      </c>
      <c r="D29" s="194" t="s">
        <v>440</v>
      </c>
      <c r="E29" s="189" t="s">
        <v>482</v>
      </c>
      <c r="F29" s="118"/>
      <c r="G29" s="11" t="s">
        <v>152</v>
      </c>
      <c r="H29" s="12"/>
      <c r="I29" s="12"/>
      <c r="J29" s="12"/>
      <c r="K29" s="12"/>
      <c r="L29" s="12" t="s">
        <v>485</v>
      </c>
      <c r="M29" s="12"/>
      <c r="N29" s="12"/>
      <c r="O29" s="12"/>
      <c r="P29" s="12"/>
      <c r="Q29" s="12"/>
      <c r="R29" s="12"/>
      <c r="S29" s="12"/>
      <c r="T29" s="195"/>
      <c r="U29" s="195"/>
      <c r="V29" s="195"/>
      <c r="W29" s="201"/>
    </row>
    <row r="30" spans="1:23" ht="24.75" customHeight="1">
      <c r="A30" s="145"/>
      <c r="B30" s="106">
        <v>1064.5</v>
      </c>
      <c r="C30" s="138"/>
      <c r="D30" s="194"/>
      <c r="E30" s="189"/>
      <c r="F30" s="119"/>
      <c r="G30" s="11" t="s">
        <v>153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195"/>
      <c r="U30" s="195"/>
      <c r="V30" s="195"/>
      <c r="W30" s="201"/>
    </row>
    <row r="31" spans="1:23" ht="12.75">
      <c r="A31" s="145">
        <v>13</v>
      </c>
      <c r="B31" s="106">
        <v>4058</v>
      </c>
      <c r="C31" s="138" t="s">
        <v>479</v>
      </c>
      <c r="D31" s="190" t="s">
        <v>440</v>
      </c>
      <c r="E31" s="189" t="s">
        <v>494</v>
      </c>
      <c r="F31" s="118"/>
      <c r="G31" s="11" t="s">
        <v>152</v>
      </c>
      <c r="H31" s="12" t="s">
        <v>485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95"/>
      <c r="U31" s="195"/>
      <c r="V31" s="195"/>
      <c r="W31" s="201"/>
    </row>
    <row r="32" spans="1:23" ht="27" customHeight="1">
      <c r="A32" s="145"/>
      <c r="B32" s="106">
        <v>1063.7</v>
      </c>
      <c r="C32" s="138"/>
      <c r="D32" s="190"/>
      <c r="E32" s="189"/>
      <c r="F32" s="119"/>
      <c r="G32" s="11" t="s">
        <v>153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195"/>
      <c r="U32" s="195"/>
      <c r="V32" s="195"/>
      <c r="W32" s="201"/>
    </row>
    <row r="33" spans="1:23" ht="12.75" customHeight="1">
      <c r="A33" s="145">
        <v>14</v>
      </c>
      <c r="B33" s="191">
        <v>1011</v>
      </c>
      <c r="C33" s="138" t="s">
        <v>448</v>
      </c>
      <c r="D33" s="190" t="s">
        <v>440</v>
      </c>
      <c r="E33" s="189" t="s">
        <v>482</v>
      </c>
      <c r="F33" s="118"/>
      <c r="G33" s="11" t="s">
        <v>152</v>
      </c>
      <c r="H33" s="12" t="s">
        <v>485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95"/>
      <c r="U33" s="195"/>
      <c r="V33" s="195"/>
      <c r="W33" s="201"/>
    </row>
    <row r="34" spans="1:23" ht="26.25" customHeight="1">
      <c r="A34" s="145"/>
      <c r="B34" s="191"/>
      <c r="C34" s="138"/>
      <c r="D34" s="190"/>
      <c r="E34" s="189"/>
      <c r="F34" s="119"/>
      <c r="G34" s="11" t="s">
        <v>153</v>
      </c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195"/>
      <c r="U34" s="195"/>
      <c r="V34" s="195"/>
      <c r="W34" s="201"/>
    </row>
    <row r="35" spans="1:23" ht="12.75" customHeight="1">
      <c r="A35" s="145">
        <v>15</v>
      </c>
      <c r="B35" s="191"/>
      <c r="C35" s="138"/>
      <c r="D35" s="190" t="s">
        <v>440</v>
      </c>
      <c r="E35" s="189" t="s">
        <v>482</v>
      </c>
      <c r="F35" s="118"/>
      <c r="G35" s="11" t="s">
        <v>152</v>
      </c>
      <c r="H35" s="12" t="s">
        <v>485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95"/>
      <c r="U35" s="195"/>
      <c r="V35" s="195"/>
      <c r="W35" s="201"/>
    </row>
    <row r="36" spans="1:23" ht="23.25" customHeight="1">
      <c r="A36" s="145"/>
      <c r="B36" s="191"/>
      <c r="C36" s="138"/>
      <c r="D36" s="190"/>
      <c r="E36" s="189"/>
      <c r="F36" s="119"/>
      <c r="G36" s="11" t="s">
        <v>153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195"/>
      <c r="U36" s="195"/>
      <c r="V36" s="195"/>
      <c r="W36" s="201"/>
    </row>
    <row r="37" spans="1:23" ht="12.75">
      <c r="A37" s="145">
        <v>16</v>
      </c>
      <c r="B37" s="106">
        <v>4907</v>
      </c>
      <c r="C37" s="138" t="s">
        <v>493</v>
      </c>
      <c r="D37" s="190" t="s">
        <v>440</v>
      </c>
      <c r="E37" s="189" t="s">
        <v>495</v>
      </c>
      <c r="F37" s="118"/>
      <c r="G37" s="11" t="s">
        <v>152</v>
      </c>
      <c r="H37" s="12"/>
      <c r="I37" s="12"/>
      <c r="J37" s="12"/>
      <c r="K37" s="12"/>
      <c r="L37" s="12"/>
      <c r="M37" s="12"/>
      <c r="N37" s="12"/>
      <c r="O37" s="12" t="s">
        <v>485</v>
      </c>
      <c r="P37" s="12"/>
      <c r="Q37" s="12"/>
      <c r="R37" s="12"/>
      <c r="S37" s="12"/>
      <c r="T37" s="195"/>
      <c r="U37" s="195"/>
      <c r="V37" s="195"/>
      <c r="W37" s="201"/>
    </row>
    <row r="38" spans="1:23" ht="17.25" customHeight="1">
      <c r="A38" s="145"/>
      <c r="B38" s="106"/>
      <c r="C38" s="138"/>
      <c r="D38" s="190"/>
      <c r="E38" s="189"/>
      <c r="F38" s="119"/>
      <c r="G38" s="11" t="s">
        <v>153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195"/>
      <c r="U38" s="195"/>
      <c r="V38" s="195"/>
      <c r="W38" s="201"/>
    </row>
    <row r="39" spans="1:23" ht="12.75" customHeight="1">
      <c r="A39" s="145">
        <v>17</v>
      </c>
      <c r="B39" s="191">
        <v>4867</v>
      </c>
      <c r="C39" s="138" t="s">
        <v>496</v>
      </c>
      <c r="D39" s="190" t="s">
        <v>440</v>
      </c>
      <c r="E39" s="189" t="s">
        <v>482</v>
      </c>
      <c r="F39" s="118"/>
      <c r="G39" s="11" t="s">
        <v>152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 t="s">
        <v>485</v>
      </c>
      <c r="S39" s="12"/>
      <c r="T39" s="195"/>
      <c r="U39" s="195"/>
      <c r="V39" s="195"/>
      <c r="W39" s="201"/>
    </row>
    <row r="40" spans="1:23" ht="12.75">
      <c r="A40" s="145"/>
      <c r="B40" s="191"/>
      <c r="C40" s="138"/>
      <c r="D40" s="190"/>
      <c r="E40" s="189"/>
      <c r="F40" s="119"/>
      <c r="G40" s="11" t="s">
        <v>153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195"/>
      <c r="U40" s="195"/>
      <c r="V40" s="195"/>
      <c r="W40" s="201"/>
    </row>
    <row r="41" spans="1:23" ht="12.75" customHeight="1">
      <c r="A41" s="145">
        <v>18</v>
      </c>
      <c r="B41" s="106">
        <v>4868</v>
      </c>
      <c r="C41" s="138"/>
      <c r="D41" s="190" t="s">
        <v>440</v>
      </c>
      <c r="E41" s="189" t="s">
        <v>482</v>
      </c>
      <c r="F41" s="118"/>
      <c r="G41" s="11" t="s">
        <v>152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 t="s">
        <v>485</v>
      </c>
      <c r="S41" s="12"/>
      <c r="T41" s="195"/>
      <c r="U41" s="195"/>
      <c r="V41" s="195"/>
      <c r="W41" s="201"/>
    </row>
    <row r="42" spans="1:23" ht="12.75">
      <c r="A42" s="145"/>
      <c r="B42" s="106"/>
      <c r="C42" s="138"/>
      <c r="D42" s="190"/>
      <c r="E42" s="189"/>
      <c r="F42" s="119"/>
      <c r="G42" s="11" t="s">
        <v>153</v>
      </c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195"/>
      <c r="U42" s="195"/>
      <c r="V42" s="195"/>
      <c r="W42" s="201"/>
    </row>
    <row r="43" spans="1:23" ht="12.75">
      <c r="A43" s="145">
        <v>19</v>
      </c>
      <c r="B43" s="106">
        <v>1064</v>
      </c>
      <c r="C43" s="138" t="s">
        <v>498</v>
      </c>
      <c r="D43" s="194" t="s">
        <v>440</v>
      </c>
      <c r="E43" s="189" t="s">
        <v>482</v>
      </c>
      <c r="F43" s="118"/>
      <c r="G43" s="11" t="s">
        <v>152</v>
      </c>
      <c r="H43" s="12"/>
      <c r="I43" s="12"/>
      <c r="J43" s="12"/>
      <c r="K43" s="12"/>
      <c r="L43" s="12"/>
      <c r="M43" s="12"/>
      <c r="N43" s="12"/>
      <c r="O43" s="12"/>
      <c r="P43" s="12" t="s">
        <v>485</v>
      </c>
      <c r="Q43" s="12"/>
      <c r="R43" s="12"/>
      <c r="S43" s="12"/>
      <c r="T43" s="195"/>
      <c r="U43" s="195"/>
      <c r="V43" s="195"/>
      <c r="W43" s="201"/>
    </row>
    <row r="44" spans="1:23" ht="19.5" customHeight="1">
      <c r="A44" s="145"/>
      <c r="B44" s="106">
        <v>1064.5</v>
      </c>
      <c r="C44" s="138"/>
      <c r="D44" s="194"/>
      <c r="E44" s="189"/>
      <c r="F44" s="119"/>
      <c r="G44" s="11" t="s">
        <v>153</v>
      </c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195"/>
      <c r="U44" s="195"/>
      <c r="V44" s="195"/>
      <c r="W44" s="201"/>
    </row>
    <row r="45" spans="1:23" ht="12.75">
      <c r="A45" s="145">
        <v>20</v>
      </c>
      <c r="B45" s="106">
        <v>1012</v>
      </c>
      <c r="C45" s="138" t="s">
        <v>449</v>
      </c>
      <c r="D45" s="190" t="s">
        <v>440</v>
      </c>
      <c r="E45" s="189" t="s">
        <v>483</v>
      </c>
      <c r="F45" s="118"/>
      <c r="G45" s="11" t="s">
        <v>152</v>
      </c>
      <c r="H45" s="12"/>
      <c r="I45" s="12" t="s">
        <v>485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95"/>
      <c r="U45" s="195"/>
      <c r="V45" s="195"/>
      <c r="W45" s="201"/>
    </row>
    <row r="46" spans="1:23" ht="24.75" customHeight="1">
      <c r="A46" s="145"/>
      <c r="B46" s="106">
        <v>1063.7</v>
      </c>
      <c r="C46" s="138"/>
      <c r="D46" s="190"/>
      <c r="E46" s="189"/>
      <c r="F46" s="119"/>
      <c r="G46" s="11" t="s">
        <v>153</v>
      </c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195"/>
      <c r="U46" s="195"/>
      <c r="V46" s="195"/>
      <c r="W46" s="201"/>
    </row>
    <row r="47" spans="1:23" ht="12.75">
      <c r="A47" s="145">
        <v>21</v>
      </c>
      <c r="B47" s="106">
        <v>4081</v>
      </c>
      <c r="C47" s="138" t="s">
        <v>497</v>
      </c>
      <c r="D47" s="190" t="s">
        <v>440</v>
      </c>
      <c r="E47" s="189" t="s">
        <v>492</v>
      </c>
      <c r="F47" s="118"/>
      <c r="G47" s="11" t="s">
        <v>152</v>
      </c>
      <c r="H47" s="12"/>
      <c r="I47" s="12"/>
      <c r="J47" s="12"/>
      <c r="K47" s="12"/>
      <c r="L47" s="12"/>
      <c r="M47" s="12" t="s">
        <v>485</v>
      </c>
      <c r="N47" s="12"/>
      <c r="O47" s="12"/>
      <c r="P47" s="12"/>
      <c r="Q47" s="12"/>
      <c r="R47" s="12"/>
      <c r="S47" s="12"/>
      <c r="T47" s="195"/>
      <c r="U47" s="195"/>
      <c r="V47" s="195"/>
      <c r="W47" s="201"/>
    </row>
    <row r="48" spans="1:23" ht="24" customHeight="1">
      <c r="A48" s="145"/>
      <c r="B48" s="106">
        <v>-4970.9</v>
      </c>
      <c r="C48" s="138"/>
      <c r="D48" s="190"/>
      <c r="E48" s="189"/>
      <c r="F48" s="119"/>
      <c r="G48" s="11" t="s">
        <v>153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195"/>
      <c r="U48" s="195"/>
      <c r="V48" s="195"/>
      <c r="W48" s="201"/>
    </row>
    <row r="49" spans="1:23" ht="12.75">
      <c r="A49" s="145">
        <v>22</v>
      </c>
      <c r="B49" s="106">
        <v>4944</v>
      </c>
      <c r="C49" s="138" t="s">
        <v>499</v>
      </c>
      <c r="D49" s="190" t="s">
        <v>440</v>
      </c>
      <c r="E49" s="189" t="s">
        <v>495</v>
      </c>
      <c r="F49" s="118"/>
      <c r="G49" s="11" t="s">
        <v>152</v>
      </c>
      <c r="H49" s="12"/>
      <c r="I49" s="12"/>
      <c r="J49" s="12"/>
      <c r="K49" s="12"/>
      <c r="L49" s="12"/>
      <c r="M49" s="12" t="s">
        <v>485</v>
      </c>
      <c r="N49" s="12"/>
      <c r="O49" s="12"/>
      <c r="P49" s="12"/>
      <c r="Q49" s="12"/>
      <c r="R49" s="12"/>
      <c r="S49" s="12"/>
      <c r="T49" s="195"/>
      <c r="U49" s="195"/>
      <c r="V49" s="195"/>
      <c r="W49" s="201"/>
    </row>
    <row r="50" spans="1:23" ht="18.75" customHeight="1" thickBot="1">
      <c r="A50" s="146"/>
      <c r="B50" s="184">
        <v>-23074.7</v>
      </c>
      <c r="C50" s="185"/>
      <c r="D50" s="206"/>
      <c r="E50" s="198"/>
      <c r="F50" s="203"/>
      <c r="G50" s="73" t="s">
        <v>153</v>
      </c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214"/>
      <c r="U50" s="214"/>
      <c r="V50" s="214"/>
      <c r="W50" s="215"/>
    </row>
    <row r="51" spans="3:20" ht="13.5" thickBot="1">
      <c r="C51" s="6"/>
      <c r="D51" s="27"/>
      <c r="E51" s="67"/>
      <c r="T51" s="6">
        <v>1</v>
      </c>
    </row>
    <row r="52" spans="1:23" ht="21" customHeight="1">
      <c r="A52" s="199" t="s">
        <v>131</v>
      </c>
      <c r="B52" s="183" t="s">
        <v>126</v>
      </c>
      <c r="C52" s="183" t="s">
        <v>533</v>
      </c>
      <c r="D52" s="183" t="s">
        <v>133</v>
      </c>
      <c r="E52" s="183" t="s">
        <v>0</v>
      </c>
      <c r="F52" s="204" t="s">
        <v>286</v>
      </c>
      <c r="G52" s="183" t="s">
        <v>135</v>
      </c>
      <c r="H52" s="183" t="s">
        <v>287</v>
      </c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 t="s">
        <v>136</v>
      </c>
      <c r="U52" s="183"/>
      <c r="V52" s="183"/>
      <c r="W52" s="212"/>
    </row>
    <row r="53" spans="1:23" ht="30" customHeight="1">
      <c r="A53" s="200"/>
      <c r="B53" s="138"/>
      <c r="C53" s="138"/>
      <c r="D53" s="138"/>
      <c r="E53" s="138"/>
      <c r="F53" s="133"/>
      <c r="G53" s="138"/>
      <c r="H53" s="12">
        <v>1</v>
      </c>
      <c r="I53" s="12">
        <v>2</v>
      </c>
      <c r="J53" s="12">
        <v>3</v>
      </c>
      <c r="K53" s="12">
        <v>4</v>
      </c>
      <c r="L53" s="12">
        <v>5</v>
      </c>
      <c r="M53" s="12">
        <v>6</v>
      </c>
      <c r="N53" s="12">
        <v>7</v>
      </c>
      <c r="O53" s="12">
        <v>8</v>
      </c>
      <c r="P53" s="12">
        <v>9</v>
      </c>
      <c r="Q53" s="12">
        <v>10</v>
      </c>
      <c r="R53" s="12">
        <v>11</v>
      </c>
      <c r="S53" s="12">
        <v>12</v>
      </c>
      <c r="T53" s="138"/>
      <c r="U53" s="138"/>
      <c r="V53" s="138"/>
      <c r="W53" s="213"/>
    </row>
    <row r="54" spans="1:31" ht="21" customHeight="1">
      <c r="A54" s="145">
        <v>23</v>
      </c>
      <c r="B54" s="106">
        <v>1065</v>
      </c>
      <c r="C54" s="138" t="s">
        <v>452</v>
      </c>
      <c r="D54" s="194" t="s">
        <v>440</v>
      </c>
      <c r="E54" s="189" t="s">
        <v>507</v>
      </c>
      <c r="F54" s="118"/>
      <c r="G54" s="11" t="s">
        <v>152</v>
      </c>
      <c r="H54" s="12"/>
      <c r="I54" s="12"/>
      <c r="J54" s="12"/>
      <c r="K54" s="12"/>
      <c r="L54" s="12"/>
      <c r="M54" s="12"/>
      <c r="N54" s="12" t="s">
        <v>485</v>
      </c>
      <c r="O54" s="12"/>
      <c r="P54" s="12"/>
      <c r="Q54" s="12"/>
      <c r="R54" s="12"/>
      <c r="S54" s="12"/>
      <c r="T54" s="195"/>
      <c r="U54" s="195"/>
      <c r="V54" s="195"/>
      <c r="W54" s="201"/>
      <c r="AE54" s="53"/>
    </row>
    <row r="55" spans="1:31" ht="22.5" customHeight="1">
      <c r="A55" s="145"/>
      <c r="B55" s="106"/>
      <c r="C55" s="138"/>
      <c r="D55" s="194"/>
      <c r="E55" s="189"/>
      <c r="F55" s="119"/>
      <c r="G55" s="11" t="s">
        <v>153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195"/>
      <c r="U55" s="195"/>
      <c r="V55" s="195"/>
      <c r="W55" s="201"/>
      <c r="AE55" s="53"/>
    </row>
    <row r="56" spans="1:23" ht="12.75" customHeight="1">
      <c r="A56" s="145">
        <v>24</v>
      </c>
      <c r="B56" s="106">
        <v>1013</v>
      </c>
      <c r="C56" s="138" t="s">
        <v>450</v>
      </c>
      <c r="D56" s="190" t="s">
        <v>440</v>
      </c>
      <c r="E56" s="189" t="s">
        <v>482</v>
      </c>
      <c r="F56" s="118"/>
      <c r="G56" s="11" t="s">
        <v>152</v>
      </c>
      <c r="H56" s="12"/>
      <c r="I56" s="12"/>
      <c r="J56" s="12" t="s">
        <v>485</v>
      </c>
      <c r="K56" s="12"/>
      <c r="L56" s="12"/>
      <c r="M56" s="11"/>
      <c r="N56" s="12"/>
      <c r="O56" s="12"/>
      <c r="P56" s="12"/>
      <c r="Q56" s="12"/>
      <c r="R56" s="12"/>
      <c r="S56" s="12"/>
      <c r="T56" s="195"/>
      <c r="U56" s="195"/>
      <c r="V56" s="195"/>
      <c r="W56" s="201"/>
    </row>
    <row r="57" spans="1:23" ht="19.5" customHeight="1">
      <c r="A57" s="145"/>
      <c r="B57" s="106"/>
      <c r="C57" s="138"/>
      <c r="D57" s="190"/>
      <c r="E57" s="189"/>
      <c r="F57" s="119"/>
      <c r="G57" s="11" t="s">
        <v>153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195"/>
      <c r="U57" s="195"/>
      <c r="V57" s="195"/>
      <c r="W57" s="201"/>
    </row>
    <row r="58" spans="1:23" ht="12.75" customHeight="1">
      <c r="A58" s="145">
        <v>25</v>
      </c>
      <c r="B58" s="106"/>
      <c r="C58" s="138"/>
      <c r="D58" s="190"/>
      <c r="E58" s="189" t="s">
        <v>482</v>
      </c>
      <c r="F58" s="118"/>
      <c r="G58" s="11" t="s">
        <v>152</v>
      </c>
      <c r="H58" s="12"/>
      <c r="I58" s="12"/>
      <c r="J58" s="12" t="s">
        <v>485</v>
      </c>
      <c r="K58" s="12"/>
      <c r="L58" s="12"/>
      <c r="M58" s="12"/>
      <c r="N58" s="12"/>
      <c r="O58" s="12"/>
      <c r="P58" s="12"/>
      <c r="Q58" s="12"/>
      <c r="R58" s="12"/>
      <c r="S58" s="12"/>
      <c r="T58" s="195"/>
      <c r="U58" s="195"/>
      <c r="V58" s="195"/>
      <c r="W58" s="201"/>
    </row>
    <row r="59" spans="1:23" ht="12.75">
      <c r="A59" s="145"/>
      <c r="B59" s="106"/>
      <c r="C59" s="138"/>
      <c r="D59" s="190"/>
      <c r="E59" s="189"/>
      <c r="F59" s="119"/>
      <c r="G59" s="11" t="s">
        <v>153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195"/>
      <c r="U59" s="195"/>
      <c r="V59" s="195"/>
      <c r="W59" s="201"/>
    </row>
    <row r="60" spans="1:23" ht="18.75" customHeight="1">
      <c r="A60" s="145">
        <v>26</v>
      </c>
      <c r="B60" s="106">
        <v>1260</v>
      </c>
      <c r="C60" s="138" t="s">
        <v>500</v>
      </c>
      <c r="D60" s="106" t="s">
        <v>440</v>
      </c>
      <c r="E60" s="189" t="s">
        <v>482</v>
      </c>
      <c r="F60" s="118"/>
      <c r="G60" s="11" t="s">
        <v>152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 t="s">
        <v>485</v>
      </c>
      <c r="T60" s="195"/>
      <c r="U60" s="195"/>
      <c r="V60" s="195"/>
      <c r="W60" s="201"/>
    </row>
    <row r="61" spans="1:23" ht="19.5" customHeight="1">
      <c r="A61" s="145"/>
      <c r="B61" s="106"/>
      <c r="C61" s="138"/>
      <c r="D61" s="106"/>
      <c r="E61" s="189"/>
      <c r="F61" s="119"/>
      <c r="G61" s="11" t="s">
        <v>153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195"/>
      <c r="U61" s="195"/>
      <c r="V61" s="195"/>
      <c r="W61" s="201"/>
    </row>
    <row r="62" spans="1:23" ht="19.5" customHeight="1">
      <c r="A62" s="145">
        <v>27</v>
      </c>
      <c r="B62" s="106">
        <v>1080</v>
      </c>
      <c r="C62" s="138" t="s">
        <v>501</v>
      </c>
      <c r="D62" s="106" t="s">
        <v>440</v>
      </c>
      <c r="E62" s="189" t="s">
        <v>482</v>
      </c>
      <c r="F62" s="118"/>
      <c r="G62" s="11" t="s">
        <v>152</v>
      </c>
      <c r="H62" s="12"/>
      <c r="I62" s="12"/>
      <c r="J62" s="12"/>
      <c r="K62" s="12" t="s">
        <v>485</v>
      </c>
      <c r="L62" s="12"/>
      <c r="M62" s="12"/>
      <c r="N62" s="12"/>
      <c r="O62" s="12"/>
      <c r="P62" s="12"/>
      <c r="Q62" s="12"/>
      <c r="R62" s="12"/>
      <c r="S62" s="12"/>
      <c r="T62" s="195"/>
      <c r="U62" s="195"/>
      <c r="V62" s="195"/>
      <c r="W62" s="201"/>
    </row>
    <row r="63" spans="1:23" ht="19.5" customHeight="1">
      <c r="A63" s="145"/>
      <c r="B63" s="106"/>
      <c r="C63" s="138"/>
      <c r="D63" s="106"/>
      <c r="E63" s="189"/>
      <c r="F63" s="119"/>
      <c r="G63" s="11" t="s">
        <v>153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195"/>
      <c r="U63" s="195"/>
      <c r="V63" s="195"/>
      <c r="W63" s="201"/>
    </row>
    <row r="64" spans="1:23" ht="18.75" customHeight="1">
      <c r="A64" s="145">
        <v>28</v>
      </c>
      <c r="B64" s="106">
        <v>1164</v>
      </c>
      <c r="C64" s="138" t="s">
        <v>502</v>
      </c>
      <c r="D64" s="194" t="s">
        <v>440</v>
      </c>
      <c r="E64" s="189" t="s">
        <v>482</v>
      </c>
      <c r="F64" s="118"/>
      <c r="G64" s="11" t="s">
        <v>152</v>
      </c>
      <c r="H64" s="12"/>
      <c r="I64" s="12"/>
      <c r="J64" s="12"/>
      <c r="K64" s="12"/>
      <c r="L64" s="12"/>
      <c r="M64" s="12"/>
      <c r="N64" s="12"/>
      <c r="O64" s="12"/>
      <c r="P64" s="12"/>
      <c r="Q64" s="12" t="s">
        <v>485</v>
      </c>
      <c r="R64" s="12"/>
      <c r="S64" s="12"/>
      <c r="T64" s="195"/>
      <c r="U64" s="195"/>
      <c r="V64" s="195"/>
      <c r="W64" s="201"/>
    </row>
    <row r="65" spans="1:23" ht="18.75" customHeight="1">
      <c r="A65" s="145"/>
      <c r="B65" s="106"/>
      <c r="C65" s="138"/>
      <c r="D65" s="194"/>
      <c r="E65" s="189"/>
      <c r="F65" s="119"/>
      <c r="G65" s="11" t="s">
        <v>153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195"/>
      <c r="U65" s="195"/>
      <c r="V65" s="195"/>
      <c r="W65" s="201"/>
    </row>
    <row r="66" spans="1:23" ht="18.75" customHeight="1">
      <c r="A66" s="145">
        <v>29</v>
      </c>
      <c r="B66" s="106">
        <v>1165</v>
      </c>
      <c r="C66" s="138"/>
      <c r="D66" s="194"/>
      <c r="E66" s="189" t="s">
        <v>482</v>
      </c>
      <c r="F66" s="118"/>
      <c r="G66" s="11" t="s">
        <v>152</v>
      </c>
      <c r="H66" s="12"/>
      <c r="I66" s="12"/>
      <c r="J66" s="12"/>
      <c r="K66" s="12"/>
      <c r="L66" s="12"/>
      <c r="M66" s="12"/>
      <c r="N66" s="12"/>
      <c r="O66" s="12"/>
      <c r="P66" s="12"/>
      <c r="Q66" s="12" t="s">
        <v>485</v>
      </c>
      <c r="R66" s="12"/>
      <c r="S66" s="12"/>
      <c r="T66" s="195"/>
      <c r="U66" s="195"/>
      <c r="V66" s="195"/>
      <c r="W66" s="201"/>
    </row>
    <row r="67" spans="1:23" ht="18.75" customHeight="1">
      <c r="A67" s="145"/>
      <c r="B67" s="106"/>
      <c r="C67" s="138"/>
      <c r="D67" s="194"/>
      <c r="E67" s="189"/>
      <c r="F67" s="119"/>
      <c r="G67" s="11" t="s">
        <v>153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195"/>
      <c r="U67" s="195"/>
      <c r="V67" s="195"/>
      <c r="W67" s="201"/>
    </row>
    <row r="68" spans="1:23" ht="18.75" customHeight="1">
      <c r="A68" s="145">
        <v>30</v>
      </c>
      <c r="B68" s="106">
        <v>1081</v>
      </c>
      <c r="C68" s="138" t="s">
        <v>503</v>
      </c>
      <c r="D68" s="194" t="s">
        <v>440</v>
      </c>
      <c r="E68" s="189" t="s">
        <v>504</v>
      </c>
      <c r="F68" s="118"/>
      <c r="G68" s="11" t="s">
        <v>152</v>
      </c>
      <c r="H68" s="12"/>
      <c r="I68" s="12"/>
      <c r="J68" s="12"/>
      <c r="K68" s="12"/>
      <c r="L68" s="12"/>
      <c r="M68" s="12" t="s">
        <v>485</v>
      </c>
      <c r="N68" s="12"/>
      <c r="O68" s="12"/>
      <c r="P68" s="12"/>
      <c r="Q68" s="12"/>
      <c r="R68" s="12"/>
      <c r="S68" s="12"/>
      <c r="T68" s="195"/>
      <c r="U68" s="195"/>
      <c r="V68" s="195"/>
      <c r="W68" s="201"/>
    </row>
    <row r="69" spans="1:23" ht="18.75" customHeight="1">
      <c r="A69" s="145"/>
      <c r="B69" s="106"/>
      <c r="C69" s="138"/>
      <c r="D69" s="194"/>
      <c r="E69" s="189"/>
      <c r="F69" s="119"/>
      <c r="G69" s="11" t="s">
        <v>153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195"/>
      <c r="U69" s="195"/>
      <c r="V69" s="195"/>
      <c r="W69" s="201"/>
    </row>
    <row r="70" spans="1:23" ht="18.75" customHeight="1">
      <c r="A70" s="145">
        <v>31</v>
      </c>
      <c r="B70" s="106"/>
      <c r="C70" s="138"/>
      <c r="D70" s="194"/>
      <c r="E70" s="189" t="s">
        <v>504</v>
      </c>
      <c r="F70" s="118"/>
      <c r="G70" s="11" t="s">
        <v>152</v>
      </c>
      <c r="H70" s="12"/>
      <c r="I70" s="12"/>
      <c r="J70" s="12"/>
      <c r="K70" s="12"/>
      <c r="L70" s="12"/>
      <c r="M70" s="12" t="s">
        <v>485</v>
      </c>
      <c r="N70" s="12"/>
      <c r="O70" s="12"/>
      <c r="P70" s="12"/>
      <c r="Q70" s="12"/>
      <c r="R70" s="12"/>
      <c r="S70" s="12"/>
      <c r="T70" s="195"/>
      <c r="U70" s="195"/>
      <c r="V70" s="195"/>
      <c r="W70" s="201"/>
    </row>
    <row r="71" spans="1:23" ht="18.75" customHeight="1">
      <c r="A71" s="145"/>
      <c r="B71" s="106"/>
      <c r="C71" s="138"/>
      <c r="D71" s="194"/>
      <c r="E71" s="189"/>
      <c r="F71" s="119"/>
      <c r="G71" s="11" t="s">
        <v>153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195"/>
      <c r="U71" s="195"/>
      <c r="V71" s="195"/>
      <c r="W71" s="201"/>
    </row>
    <row r="72" spans="1:23" ht="18.75" customHeight="1">
      <c r="A72" s="145">
        <v>32</v>
      </c>
      <c r="B72" s="106">
        <v>4057</v>
      </c>
      <c r="C72" s="138" t="s">
        <v>521</v>
      </c>
      <c r="D72" s="194" t="s">
        <v>440</v>
      </c>
      <c r="E72" s="189" t="s">
        <v>522</v>
      </c>
      <c r="F72" s="118"/>
      <c r="G72" s="11" t="s">
        <v>152</v>
      </c>
      <c r="H72" s="12"/>
      <c r="I72" s="12"/>
      <c r="J72" s="12"/>
      <c r="K72" s="12"/>
      <c r="L72" s="12"/>
      <c r="M72" s="12"/>
      <c r="N72" s="12" t="s">
        <v>485</v>
      </c>
      <c r="O72" s="12"/>
      <c r="P72" s="12"/>
      <c r="Q72" s="12"/>
      <c r="R72" s="12"/>
      <c r="S72" s="12"/>
      <c r="T72" s="195"/>
      <c r="U72" s="195"/>
      <c r="V72" s="195"/>
      <c r="W72" s="201"/>
    </row>
    <row r="73" spans="1:23" ht="18.75" customHeight="1">
      <c r="A73" s="145"/>
      <c r="B73" s="106"/>
      <c r="C73" s="138"/>
      <c r="D73" s="194"/>
      <c r="E73" s="189"/>
      <c r="F73" s="119"/>
      <c r="G73" s="11" t="s">
        <v>153</v>
      </c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195"/>
      <c r="U73" s="195"/>
      <c r="V73" s="195"/>
      <c r="W73" s="201"/>
    </row>
    <row r="74" spans="1:23" ht="18.75" customHeight="1">
      <c r="A74" s="145">
        <v>33</v>
      </c>
      <c r="B74" s="106">
        <v>4719</v>
      </c>
      <c r="C74" s="138" t="s">
        <v>505</v>
      </c>
      <c r="D74" s="194" t="s">
        <v>440</v>
      </c>
      <c r="E74" s="189" t="s">
        <v>506</v>
      </c>
      <c r="F74" s="118"/>
      <c r="G74" s="11" t="s">
        <v>152</v>
      </c>
      <c r="H74" s="12"/>
      <c r="I74" s="12"/>
      <c r="J74" s="12" t="s">
        <v>308</v>
      </c>
      <c r="K74" s="12"/>
      <c r="L74" s="12"/>
      <c r="M74" s="12"/>
      <c r="N74" s="12"/>
      <c r="O74" s="12" t="s">
        <v>485</v>
      </c>
      <c r="P74" s="12"/>
      <c r="Q74" s="12"/>
      <c r="R74" s="12"/>
      <c r="S74" s="12"/>
      <c r="T74" s="195"/>
      <c r="U74" s="195"/>
      <c r="V74" s="195"/>
      <c r="W74" s="201"/>
    </row>
    <row r="75" spans="1:23" ht="19.5" customHeight="1">
      <c r="A75" s="145"/>
      <c r="B75" s="106"/>
      <c r="C75" s="138"/>
      <c r="D75" s="194"/>
      <c r="E75" s="189"/>
      <c r="F75" s="119"/>
      <c r="G75" s="11" t="s">
        <v>153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195"/>
      <c r="U75" s="195"/>
      <c r="V75" s="195"/>
      <c r="W75" s="201"/>
    </row>
    <row r="76" spans="1:23" ht="18.75" customHeight="1">
      <c r="A76" s="145">
        <v>34</v>
      </c>
      <c r="B76" s="191">
        <v>2003</v>
      </c>
      <c r="C76" s="138" t="s">
        <v>456</v>
      </c>
      <c r="D76" s="194" t="s">
        <v>480</v>
      </c>
      <c r="E76" s="189" t="s">
        <v>481</v>
      </c>
      <c r="F76" s="118"/>
      <c r="G76" s="11" t="s">
        <v>152</v>
      </c>
      <c r="H76" s="12"/>
      <c r="I76" s="12"/>
      <c r="J76" s="12"/>
      <c r="K76" s="12" t="s">
        <v>485</v>
      </c>
      <c r="L76" s="12"/>
      <c r="M76" s="12"/>
      <c r="N76" s="12"/>
      <c r="O76" s="12"/>
      <c r="P76" s="12"/>
      <c r="Q76" s="12" t="s">
        <v>485</v>
      </c>
      <c r="R76" s="12"/>
      <c r="S76" s="12"/>
      <c r="T76" s="195"/>
      <c r="U76" s="195"/>
      <c r="V76" s="195"/>
      <c r="W76" s="201"/>
    </row>
    <row r="77" spans="1:23" ht="18.75" customHeight="1">
      <c r="A77" s="145"/>
      <c r="B77" s="191"/>
      <c r="C77" s="138"/>
      <c r="D77" s="194"/>
      <c r="E77" s="189"/>
      <c r="F77" s="119"/>
      <c r="G77" s="11" t="s">
        <v>153</v>
      </c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195"/>
      <c r="U77" s="195"/>
      <c r="V77" s="195"/>
      <c r="W77" s="201"/>
    </row>
    <row r="78" spans="1:23" ht="20.25" customHeight="1">
      <c r="A78" s="145">
        <v>35</v>
      </c>
      <c r="B78" s="106">
        <v>2010</v>
      </c>
      <c r="C78" s="138" t="s">
        <v>457</v>
      </c>
      <c r="D78" s="194" t="s">
        <v>480</v>
      </c>
      <c r="E78" s="189" t="s">
        <v>481</v>
      </c>
      <c r="F78" s="118"/>
      <c r="G78" s="11" t="s">
        <v>152</v>
      </c>
      <c r="H78" s="12"/>
      <c r="I78" s="12"/>
      <c r="J78" s="12" t="s">
        <v>485</v>
      </c>
      <c r="K78" s="12"/>
      <c r="L78" s="12"/>
      <c r="M78" s="12"/>
      <c r="N78" s="12"/>
      <c r="O78" s="12"/>
      <c r="P78" s="12" t="s">
        <v>485</v>
      </c>
      <c r="Q78" s="12"/>
      <c r="R78" s="12"/>
      <c r="S78" s="12"/>
      <c r="T78" s="195"/>
      <c r="U78" s="195"/>
      <c r="V78" s="195"/>
      <c r="W78" s="201"/>
    </row>
    <row r="79" spans="1:23" ht="22.5" customHeight="1">
      <c r="A79" s="145"/>
      <c r="B79" s="106"/>
      <c r="C79" s="138"/>
      <c r="D79" s="194"/>
      <c r="E79" s="189"/>
      <c r="F79" s="119"/>
      <c r="G79" s="11" t="s">
        <v>153</v>
      </c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195"/>
      <c r="U79" s="195"/>
      <c r="V79" s="195"/>
      <c r="W79" s="201"/>
    </row>
    <row r="80" spans="1:23" ht="12.75" customHeight="1">
      <c r="A80" s="145">
        <v>36</v>
      </c>
      <c r="B80" s="106">
        <v>2011</v>
      </c>
      <c r="C80" s="138" t="s">
        <v>458</v>
      </c>
      <c r="D80" s="194" t="s">
        <v>480</v>
      </c>
      <c r="E80" s="189" t="s">
        <v>481</v>
      </c>
      <c r="F80" s="118"/>
      <c r="G80" s="11" t="s">
        <v>152</v>
      </c>
      <c r="H80" s="12"/>
      <c r="I80" s="12"/>
      <c r="J80" s="12"/>
      <c r="K80" s="12"/>
      <c r="L80" s="12" t="s">
        <v>485</v>
      </c>
      <c r="M80" s="11"/>
      <c r="N80" s="12"/>
      <c r="O80" s="12"/>
      <c r="P80" s="12"/>
      <c r="Q80" s="12"/>
      <c r="R80" s="12"/>
      <c r="S80" s="12"/>
      <c r="T80" s="195"/>
      <c r="U80" s="195"/>
      <c r="V80" s="195"/>
      <c r="W80" s="201"/>
    </row>
    <row r="81" spans="1:23" ht="17.25" customHeight="1">
      <c r="A81" s="145"/>
      <c r="B81" s="106"/>
      <c r="C81" s="138"/>
      <c r="D81" s="194"/>
      <c r="E81" s="189"/>
      <c r="F81" s="119"/>
      <c r="G81" s="11" t="s">
        <v>153</v>
      </c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195"/>
      <c r="U81" s="195"/>
      <c r="V81" s="195"/>
      <c r="W81" s="201"/>
    </row>
    <row r="82" spans="1:23" ht="12.75" customHeight="1">
      <c r="A82" s="145">
        <v>37</v>
      </c>
      <c r="B82" s="106">
        <v>1009</v>
      </c>
      <c r="C82" s="138" t="s">
        <v>459</v>
      </c>
      <c r="D82" s="194" t="s">
        <v>480</v>
      </c>
      <c r="E82" s="189" t="s">
        <v>481</v>
      </c>
      <c r="F82" s="118"/>
      <c r="G82" s="11" t="s">
        <v>152</v>
      </c>
      <c r="H82" s="12"/>
      <c r="I82" s="12"/>
      <c r="J82" s="12"/>
      <c r="K82" s="12" t="s">
        <v>485</v>
      </c>
      <c r="L82" s="12"/>
      <c r="M82" s="12"/>
      <c r="N82" s="12"/>
      <c r="O82" s="12" t="s">
        <v>485</v>
      </c>
      <c r="P82" s="12"/>
      <c r="Q82" s="12"/>
      <c r="R82" s="12"/>
      <c r="S82" s="12"/>
      <c r="T82" s="195"/>
      <c r="U82" s="195"/>
      <c r="V82" s="195"/>
      <c r="W82" s="201"/>
    </row>
    <row r="83" spans="1:23" ht="12.75">
      <c r="A83" s="145"/>
      <c r="B83" s="106"/>
      <c r="C83" s="138"/>
      <c r="D83" s="194"/>
      <c r="E83" s="189"/>
      <c r="F83" s="119"/>
      <c r="G83" s="11" t="s">
        <v>153</v>
      </c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195"/>
      <c r="U83" s="195"/>
      <c r="V83" s="195"/>
      <c r="W83" s="201"/>
    </row>
    <row r="84" spans="1:23" ht="0.75" customHeight="1">
      <c r="A84" s="78"/>
      <c r="B84" s="12"/>
      <c r="C84" s="33"/>
      <c r="D84" s="106"/>
      <c r="E84" s="106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52"/>
      <c r="V84" s="52"/>
      <c r="W84" s="79"/>
    </row>
    <row r="85" spans="1:23" ht="12.75" hidden="1">
      <c r="A85" s="78"/>
      <c r="B85" s="12"/>
      <c r="C85" s="33"/>
      <c r="D85" s="106"/>
      <c r="E85" s="106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52"/>
      <c r="V85" s="52"/>
      <c r="W85" s="79"/>
    </row>
    <row r="86" spans="1:23" ht="18" customHeight="1">
      <c r="A86" s="145">
        <v>38</v>
      </c>
      <c r="B86" s="106">
        <v>8720</v>
      </c>
      <c r="C86" s="138" t="s">
        <v>460</v>
      </c>
      <c r="D86" s="106"/>
      <c r="E86" s="106" t="s">
        <v>461</v>
      </c>
      <c r="F86" s="118"/>
      <c r="G86" s="11" t="s">
        <v>152</v>
      </c>
      <c r="H86" s="12"/>
      <c r="I86" s="12" t="s">
        <v>485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95"/>
      <c r="U86" s="195"/>
      <c r="V86" s="195"/>
      <c r="W86" s="201"/>
    </row>
    <row r="87" spans="1:23" ht="18.75" customHeight="1">
      <c r="A87" s="145"/>
      <c r="B87" s="106"/>
      <c r="C87" s="138"/>
      <c r="D87" s="106"/>
      <c r="E87" s="106"/>
      <c r="F87" s="119"/>
      <c r="G87" s="11" t="s">
        <v>153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195"/>
      <c r="U87" s="195"/>
      <c r="V87" s="195"/>
      <c r="W87" s="201"/>
    </row>
    <row r="88" spans="1:23" ht="19.5" customHeight="1">
      <c r="A88" s="145">
        <v>39</v>
      </c>
      <c r="B88" s="106">
        <v>8721</v>
      </c>
      <c r="C88" s="138" t="s">
        <v>460</v>
      </c>
      <c r="D88" s="106"/>
      <c r="E88" s="106" t="s">
        <v>461</v>
      </c>
      <c r="F88" s="118"/>
      <c r="G88" s="11" t="s">
        <v>152</v>
      </c>
      <c r="H88" s="12"/>
      <c r="I88" s="12"/>
      <c r="J88" s="12"/>
      <c r="K88" s="12"/>
      <c r="L88" s="12" t="s">
        <v>485</v>
      </c>
      <c r="M88" s="12"/>
      <c r="N88" s="12"/>
      <c r="O88" s="12"/>
      <c r="P88" s="12"/>
      <c r="Q88" s="12"/>
      <c r="R88" s="12"/>
      <c r="S88" s="12"/>
      <c r="T88" s="197"/>
      <c r="U88" s="197"/>
      <c r="V88" s="197"/>
      <c r="W88" s="202"/>
    </row>
    <row r="89" spans="1:23" ht="12.75">
      <c r="A89" s="145"/>
      <c r="B89" s="106"/>
      <c r="C89" s="138"/>
      <c r="D89" s="106"/>
      <c r="E89" s="106"/>
      <c r="F89" s="119"/>
      <c r="G89" s="11" t="s">
        <v>153</v>
      </c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197"/>
      <c r="U89" s="197"/>
      <c r="V89" s="197"/>
      <c r="W89" s="202"/>
    </row>
    <row r="90" spans="1:23" ht="20.25" customHeight="1">
      <c r="A90" s="145">
        <v>40</v>
      </c>
      <c r="B90" s="106">
        <v>8722</v>
      </c>
      <c r="C90" s="138" t="s">
        <v>460</v>
      </c>
      <c r="D90" s="106"/>
      <c r="E90" s="106" t="s">
        <v>461</v>
      </c>
      <c r="F90" s="118"/>
      <c r="G90" s="11" t="s">
        <v>152</v>
      </c>
      <c r="H90" s="12"/>
      <c r="I90" s="12"/>
      <c r="J90" s="12"/>
      <c r="K90" s="12"/>
      <c r="L90" s="12"/>
      <c r="M90" s="12"/>
      <c r="N90" s="12" t="s">
        <v>485</v>
      </c>
      <c r="O90" s="12"/>
      <c r="P90" s="12"/>
      <c r="Q90" s="12"/>
      <c r="R90" s="12"/>
      <c r="S90" s="12"/>
      <c r="T90" s="197"/>
      <c r="U90" s="197"/>
      <c r="V90" s="197"/>
      <c r="W90" s="202"/>
    </row>
    <row r="91" spans="1:23" ht="18.75" customHeight="1">
      <c r="A91" s="145"/>
      <c r="B91" s="106"/>
      <c r="C91" s="138"/>
      <c r="D91" s="106"/>
      <c r="E91" s="106"/>
      <c r="F91" s="119"/>
      <c r="G91" s="11" t="s">
        <v>153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197"/>
      <c r="U91" s="197"/>
      <c r="V91" s="197"/>
      <c r="W91" s="202"/>
    </row>
    <row r="92" spans="1:23" ht="18.75" customHeight="1">
      <c r="A92" s="145">
        <v>41</v>
      </c>
      <c r="B92" s="191">
        <v>8723</v>
      </c>
      <c r="C92" s="138" t="s">
        <v>460</v>
      </c>
      <c r="D92" s="106"/>
      <c r="E92" s="106" t="s">
        <v>461</v>
      </c>
      <c r="F92" s="118"/>
      <c r="G92" s="11" t="s">
        <v>152</v>
      </c>
      <c r="H92" s="12"/>
      <c r="I92" s="12"/>
      <c r="J92" s="12"/>
      <c r="K92" s="12"/>
      <c r="L92" s="12"/>
      <c r="M92" s="12"/>
      <c r="N92" s="12"/>
      <c r="O92" s="12"/>
      <c r="P92" s="12" t="s">
        <v>485</v>
      </c>
      <c r="Q92" s="12"/>
      <c r="R92" s="12"/>
      <c r="S92" s="12"/>
      <c r="T92" s="197"/>
      <c r="U92" s="197"/>
      <c r="V92" s="197"/>
      <c r="W92" s="202"/>
    </row>
    <row r="93" spans="1:23" ht="19.5" customHeight="1">
      <c r="A93" s="145"/>
      <c r="B93" s="191"/>
      <c r="C93" s="138"/>
      <c r="D93" s="106"/>
      <c r="E93" s="106"/>
      <c r="F93" s="119"/>
      <c r="G93" s="11" t="s">
        <v>153</v>
      </c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197"/>
      <c r="U93" s="197"/>
      <c r="V93" s="197"/>
      <c r="W93" s="202"/>
    </row>
    <row r="94" spans="1:23" ht="12.75">
      <c r="A94" s="145">
        <v>42</v>
      </c>
      <c r="B94" s="191">
        <v>4870</v>
      </c>
      <c r="C94" s="180" t="s">
        <v>463</v>
      </c>
      <c r="D94" s="106"/>
      <c r="E94" s="106" t="s">
        <v>462</v>
      </c>
      <c r="F94" s="118"/>
      <c r="G94" s="11" t="s">
        <v>152</v>
      </c>
      <c r="H94" s="12"/>
      <c r="I94" s="12"/>
      <c r="J94" s="12" t="s">
        <v>485</v>
      </c>
      <c r="K94" s="12"/>
      <c r="L94" s="12"/>
      <c r="M94" s="12"/>
      <c r="N94" s="12"/>
      <c r="O94" s="12"/>
      <c r="P94" s="12"/>
      <c r="Q94" s="12"/>
      <c r="R94" s="12"/>
      <c r="S94" s="12"/>
      <c r="T94" s="197"/>
      <c r="U94" s="197"/>
      <c r="V94" s="197"/>
      <c r="W94" s="202"/>
    </row>
    <row r="95" spans="1:23" ht="12.75">
      <c r="A95" s="145"/>
      <c r="B95" s="191"/>
      <c r="C95" s="180"/>
      <c r="D95" s="106"/>
      <c r="E95" s="106"/>
      <c r="F95" s="119"/>
      <c r="G95" s="11" t="s">
        <v>153</v>
      </c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197"/>
      <c r="U95" s="197"/>
      <c r="V95" s="197"/>
      <c r="W95" s="202"/>
    </row>
    <row r="96" spans="1:23" ht="16.5" customHeight="1">
      <c r="A96" s="145">
        <v>43</v>
      </c>
      <c r="B96" s="106">
        <v>55678</v>
      </c>
      <c r="C96" s="180" t="s">
        <v>508</v>
      </c>
      <c r="D96" s="195"/>
      <c r="E96" s="197" t="s">
        <v>509</v>
      </c>
      <c r="F96" s="118"/>
      <c r="G96" s="11" t="s">
        <v>152</v>
      </c>
      <c r="H96" s="12"/>
      <c r="I96" s="12"/>
      <c r="J96" s="12"/>
      <c r="K96" s="12"/>
      <c r="L96" s="12"/>
      <c r="M96" s="12" t="s">
        <v>485</v>
      </c>
      <c r="N96" s="12"/>
      <c r="O96" s="12"/>
      <c r="P96" s="12"/>
      <c r="Q96" s="12"/>
      <c r="R96" s="12"/>
      <c r="S96" s="12"/>
      <c r="T96" s="197"/>
      <c r="U96" s="197"/>
      <c r="V96" s="197"/>
      <c r="W96" s="202"/>
    </row>
    <row r="97" spans="1:23" ht="18" customHeight="1">
      <c r="A97" s="145"/>
      <c r="B97" s="106"/>
      <c r="C97" s="180"/>
      <c r="D97" s="195"/>
      <c r="E97" s="197"/>
      <c r="F97" s="119"/>
      <c r="G97" s="11" t="s">
        <v>153</v>
      </c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197"/>
      <c r="U97" s="197"/>
      <c r="V97" s="197"/>
      <c r="W97" s="202"/>
    </row>
    <row r="98" spans="1:23" ht="12.75">
      <c r="A98" s="145">
        <v>44</v>
      </c>
      <c r="B98" s="106">
        <v>55471</v>
      </c>
      <c r="C98" s="180" t="s">
        <v>508</v>
      </c>
      <c r="D98" s="195"/>
      <c r="E98" s="197" t="s">
        <v>510</v>
      </c>
      <c r="F98" s="118"/>
      <c r="G98" s="11" t="s">
        <v>152</v>
      </c>
      <c r="H98" s="12"/>
      <c r="I98" s="12"/>
      <c r="J98" s="12"/>
      <c r="K98" s="12"/>
      <c r="L98" s="12"/>
      <c r="M98" s="12"/>
      <c r="N98" s="12" t="s">
        <v>485</v>
      </c>
      <c r="O98" s="12"/>
      <c r="P98" s="12"/>
      <c r="Q98" s="12"/>
      <c r="R98" s="12"/>
      <c r="S98" s="12"/>
      <c r="T98" s="197"/>
      <c r="U98" s="197"/>
      <c r="V98" s="197"/>
      <c r="W98" s="202"/>
    </row>
    <row r="99" spans="1:23" ht="16.5" customHeight="1">
      <c r="A99" s="145"/>
      <c r="B99" s="106"/>
      <c r="C99" s="180"/>
      <c r="D99" s="195"/>
      <c r="E99" s="197"/>
      <c r="F99" s="119"/>
      <c r="G99" s="11" t="s">
        <v>153</v>
      </c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197"/>
      <c r="U99" s="197"/>
      <c r="V99" s="197"/>
      <c r="W99" s="202"/>
    </row>
    <row r="100" spans="1:23" ht="12.75">
      <c r="A100" s="145">
        <v>45</v>
      </c>
      <c r="B100" s="106">
        <v>55472</v>
      </c>
      <c r="C100" s="180" t="s">
        <v>508</v>
      </c>
      <c r="D100" s="195"/>
      <c r="E100" s="197" t="s">
        <v>511</v>
      </c>
      <c r="F100" s="118"/>
      <c r="G100" s="11" t="s">
        <v>152</v>
      </c>
      <c r="H100" s="12"/>
      <c r="I100" s="12"/>
      <c r="J100" s="12"/>
      <c r="K100" s="12"/>
      <c r="L100" s="12"/>
      <c r="M100" s="12"/>
      <c r="N100" s="12"/>
      <c r="O100" s="12" t="s">
        <v>485</v>
      </c>
      <c r="P100" s="12"/>
      <c r="Q100" s="12"/>
      <c r="R100" s="12"/>
      <c r="S100" s="12"/>
      <c r="T100" s="197"/>
      <c r="U100" s="197"/>
      <c r="V100" s="197"/>
      <c r="W100" s="202"/>
    </row>
    <row r="101" spans="1:23" ht="12.75">
      <c r="A101" s="145"/>
      <c r="B101" s="106"/>
      <c r="C101" s="180"/>
      <c r="D101" s="195"/>
      <c r="E101" s="197"/>
      <c r="F101" s="119"/>
      <c r="G101" s="11" t="s">
        <v>153</v>
      </c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197"/>
      <c r="U101" s="197"/>
      <c r="V101" s="197"/>
      <c r="W101" s="202"/>
    </row>
    <row r="102" spans="1:23" ht="12.75">
      <c r="A102" s="145">
        <v>46</v>
      </c>
      <c r="B102" s="191">
        <v>3025</v>
      </c>
      <c r="C102" s="180" t="s">
        <v>464</v>
      </c>
      <c r="D102" s="194" t="s">
        <v>480</v>
      </c>
      <c r="E102" s="189" t="s">
        <v>481</v>
      </c>
      <c r="F102" s="118"/>
      <c r="G102" s="11" t="s">
        <v>152</v>
      </c>
      <c r="H102" s="12"/>
      <c r="I102" s="12"/>
      <c r="J102" s="12"/>
      <c r="K102" s="12" t="s">
        <v>485</v>
      </c>
      <c r="L102" s="12"/>
      <c r="M102" s="12"/>
      <c r="N102" s="12"/>
      <c r="O102" s="12"/>
      <c r="P102" s="12" t="s">
        <v>485</v>
      </c>
      <c r="Q102" s="12"/>
      <c r="R102" s="12"/>
      <c r="S102" s="12"/>
      <c r="T102" s="197"/>
      <c r="U102" s="197"/>
      <c r="V102" s="197"/>
      <c r="W102" s="202"/>
    </row>
    <row r="103" spans="1:23" ht="13.5" thickBot="1">
      <c r="A103" s="146"/>
      <c r="B103" s="196"/>
      <c r="C103" s="210"/>
      <c r="D103" s="207"/>
      <c r="E103" s="198"/>
      <c r="F103" s="203"/>
      <c r="G103" s="73" t="s">
        <v>153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208"/>
      <c r="U103" s="208"/>
      <c r="V103" s="208"/>
      <c r="W103" s="209"/>
    </row>
    <row r="104" spans="3:20" ht="19.5">
      <c r="C104" s="6"/>
      <c r="D104" s="71"/>
      <c r="E104" s="67"/>
      <c r="T104" s="6">
        <v>2</v>
      </c>
    </row>
    <row r="105" spans="3:5" ht="13.5" thickBot="1">
      <c r="C105" s="6"/>
      <c r="D105" s="27"/>
      <c r="E105" s="67"/>
    </row>
    <row r="106" spans="1:23" ht="13.5" customHeight="1">
      <c r="A106" s="192" t="s">
        <v>131</v>
      </c>
      <c r="B106" s="183" t="s">
        <v>126</v>
      </c>
      <c r="C106" s="183" t="s">
        <v>533</v>
      </c>
      <c r="D106" s="183" t="s">
        <v>133</v>
      </c>
      <c r="E106" s="183" t="s">
        <v>0</v>
      </c>
      <c r="F106" s="204" t="s">
        <v>286</v>
      </c>
      <c r="G106" s="183" t="s">
        <v>135</v>
      </c>
      <c r="H106" s="183" t="s">
        <v>287</v>
      </c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 t="s">
        <v>136</v>
      </c>
      <c r="U106" s="183"/>
      <c r="V106" s="183"/>
      <c r="W106" s="212"/>
    </row>
    <row r="107" spans="1:23" ht="41.25" customHeight="1">
      <c r="A107" s="193"/>
      <c r="B107" s="138"/>
      <c r="C107" s="138"/>
      <c r="D107" s="138"/>
      <c r="E107" s="138"/>
      <c r="F107" s="133"/>
      <c r="G107" s="138"/>
      <c r="H107" s="77">
        <v>1</v>
      </c>
      <c r="I107" s="77">
        <v>2</v>
      </c>
      <c r="J107" s="77">
        <v>3</v>
      </c>
      <c r="K107" s="77">
        <v>4</v>
      </c>
      <c r="L107" s="77">
        <v>5</v>
      </c>
      <c r="M107" s="77">
        <v>6</v>
      </c>
      <c r="N107" s="77">
        <v>7</v>
      </c>
      <c r="O107" s="77">
        <v>8</v>
      </c>
      <c r="P107" s="77">
        <v>9</v>
      </c>
      <c r="Q107" s="77">
        <v>10</v>
      </c>
      <c r="R107" s="77">
        <v>11</v>
      </c>
      <c r="S107" s="77">
        <v>12</v>
      </c>
      <c r="T107" s="138"/>
      <c r="U107" s="138"/>
      <c r="V107" s="138"/>
      <c r="W107" s="213"/>
    </row>
    <row r="108" spans="1:23" ht="16.5" customHeight="1">
      <c r="A108" s="145">
        <v>47</v>
      </c>
      <c r="B108" s="106">
        <v>55351</v>
      </c>
      <c r="C108" s="180" t="s">
        <v>465</v>
      </c>
      <c r="D108" s="138" t="s">
        <v>489</v>
      </c>
      <c r="E108" s="138" t="s">
        <v>487</v>
      </c>
      <c r="F108" s="118" t="s">
        <v>308</v>
      </c>
      <c r="G108" s="11" t="s">
        <v>152</v>
      </c>
      <c r="H108" s="12" t="s">
        <v>441</v>
      </c>
      <c r="I108" s="12" t="s">
        <v>441</v>
      </c>
      <c r="J108" s="12" t="s">
        <v>441</v>
      </c>
      <c r="K108" s="12" t="s">
        <v>441</v>
      </c>
      <c r="L108" s="12" t="s">
        <v>441</v>
      </c>
      <c r="M108" s="12" t="s">
        <v>441</v>
      </c>
      <c r="N108" s="12" t="s">
        <v>441</v>
      </c>
      <c r="O108" s="12" t="s">
        <v>441</v>
      </c>
      <c r="P108" s="12" t="s">
        <v>441</v>
      </c>
      <c r="Q108" s="12" t="s">
        <v>441</v>
      </c>
      <c r="R108" s="12" t="s">
        <v>441</v>
      </c>
      <c r="S108" s="12" t="s">
        <v>441</v>
      </c>
      <c r="T108" s="189">
        <v>4</v>
      </c>
      <c r="U108" s="189"/>
      <c r="V108" s="189"/>
      <c r="W108" s="216"/>
    </row>
    <row r="109" spans="1:23" ht="16.5" customHeight="1">
      <c r="A109" s="145"/>
      <c r="B109" s="106"/>
      <c r="C109" s="180"/>
      <c r="D109" s="138"/>
      <c r="E109" s="138"/>
      <c r="F109" s="119"/>
      <c r="G109" s="11" t="s">
        <v>153</v>
      </c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189"/>
      <c r="U109" s="189"/>
      <c r="V109" s="189"/>
      <c r="W109" s="216"/>
    </row>
    <row r="110" spans="1:23" ht="12.75">
      <c r="A110" s="145">
        <v>48</v>
      </c>
      <c r="B110" s="106">
        <v>55354</v>
      </c>
      <c r="C110" s="180" t="s">
        <v>465</v>
      </c>
      <c r="D110" s="138" t="s">
        <v>489</v>
      </c>
      <c r="E110" s="138" t="s">
        <v>487</v>
      </c>
      <c r="F110" s="118"/>
      <c r="G110" s="11" t="s">
        <v>152</v>
      </c>
      <c r="H110" s="12" t="s">
        <v>441</v>
      </c>
      <c r="I110" s="12" t="s">
        <v>441</v>
      </c>
      <c r="J110" s="12" t="s">
        <v>441</v>
      </c>
      <c r="K110" s="12" t="s">
        <v>441</v>
      </c>
      <c r="L110" s="12" t="s">
        <v>441</v>
      </c>
      <c r="M110" s="12" t="s">
        <v>441</v>
      </c>
      <c r="N110" s="12" t="s">
        <v>441</v>
      </c>
      <c r="O110" s="12" t="s">
        <v>441</v>
      </c>
      <c r="P110" s="12" t="s">
        <v>441</v>
      </c>
      <c r="Q110" s="12" t="s">
        <v>441</v>
      </c>
      <c r="R110" s="12" t="s">
        <v>441</v>
      </c>
      <c r="S110" s="12" t="s">
        <v>441</v>
      </c>
      <c r="T110" s="189">
        <v>4</v>
      </c>
      <c r="U110" s="189"/>
      <c r="V110" s="189"/>
      <c r="W110" s="216"/>
    </row>
    <row r="111" spans="1:23" ht="12.75">
      <c r="A111" s="145"/>
      <c r="B111" s="106"/>
      <c r="C111" s="180"/>
      <c r="D111" s="138"/>
      <c r="E111" s="138"/>
      <c r="F111" s="119"/>
      <c r="G111" s="11" t="s">
        <v>153</v>
      </c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189"/>
      <c r="U111" s="189"/>
      <c r="V111" s="189"/>
      <c r="W111" s="216"/>
    </row>
    <row r="112" spans="1:23" ht="12.75">
      <c r="A112" s="145">
        <v>49</v>
      </c>
      <c r="B112" s="106">
        <v>55659</v>
      </c>
      <c r="C112" s="180" t="s">
        <v>512</v>
      </c>
      <c r="D112" s="138" t="s">
        <v>489</v>
      </c>
      <c r="E112" s="138" t="s">
        <v>513</v>
      </c>
      <c r="F112" s="118"/>
      <c r="G112" s="11" t="s">
        <v>152</v>
      </c>
      <c r="H112" s="12" t="s">
        <v>441</v>
      </c>
      <c r="I112" s="12" t="s">
        <v>441</v>
      </c>
      <c r="J112" s="12" t="s">
        <v>441</v>
      </c>
      <c r="K112" s="12" t="s">
        <v>441</v>
      </c>
      <c r="L112" s="12" t="s">
        <v>441</v>
      </c>
      <c r="M112" s="12" t="s">
        <v>441</v>
      </c>
      <c r="N112" s="12" t="s">
        <v>441</v>
      </c>
      <c r="O112" s="12" t="s">
        <v>441</v>
      </c>
      <c r="P112" s="12" t="s">
        <v>441</v>
      </c>
      <c r="Q112" s="12" t="s">
        <v>441</v>
      </c>
      <c r="R112" s="12" t="s">
        <v>441</v>
      </c>
      <c r="S112" s="12" t="s">
        <v>441</v>
      </c>
      <c r="T112" s="189">
        <v>14</v>
      </c>
      <c r="U112" s="189"/>
      <c r="V112" s="189"/>
      <c r="W112" s="216"/>
    </row>
    <row r="113" spans="1:23" ht="19.5" customHeight="1">
      <c r="A113" s="145"/>
      <c r="B113" s="106"/>
      <c r="C113" s="180"/>
      <c r="D113" s="138"/>
      <c r="E113" s="138"/>
      <c r="F113" s="119"/>
      <c r="G113" s="11" t="s">
        <v>153</v>
      </c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189"/>
      <c r="U113" s="189"/>
      <c r="V113" s="189"/>
      <c r="W113" s="216"/>
    </row>
    <row r="114" spans="1:23" ht="12.75">
      <c r="A114" s="145">
        <v>50</v>
      </c>
      <c r="B114" s="106">
        <v>55581</v>
      </c>
      <c r="C114" s="180" t="s">
        <v>514</v>
      </c>
      <c r="D114" s="138" t="s">
        <v>515</v>
      </c>
      <c r="E114" s="138" t="s">
        <v>516</v>
      </c>
      <c r="F114" s="118"/>
      <c r="G114" s="11" t="s">
        <v>152</v>
      </c>
      <c r="H114" s="12" t="s">
        <v>441</v>
      </c>
      <c r="I114" s="12" t="s">
        <v>441</v>
      </c>
      <c r="J114" s="12" t="s">
        <v>441</v>
      </c>
      <c r="K114" s="12" t="s">
        <v>441</v>
      </c>
      <c r="L114" s="12" t="s">
        <v>441</v>
      </c>
      <c r="M114" s="12" t="s">
        <v>441</v>
      </c>
      <c r="N114" s="12" t="s">
        <v>441</v>
      </c>
      <c r="O114" s="12" t="s">
        <v>441</v>
      </c>
      <c r="P114" s="12" t="s">
        <v>441</v>
      </c>
      <c r="Q114" s="12" t="s">
        <v>441</v>
      </c>
      <c r="R114" s="12" t="s">
        <v>441</v>
      </c>
      <c r="S114" s="12" t="s">
        <v>441</v>
      </c>
      <c r="T114" s="217">
        <v>1</v>
      </c>
      <c r="U114" s="217"/>
      <c r="V114" s="217"/>
      <c r="W114" s="218"/>
    </row>
    <row r="115" spans="1:23" ht="18.75" customHeight="1">
      <c r="A115" s="145"/>
      <c r="B115" s="106"/>
      <c r="C115" s="180"/>
      <c r="D115" s="138"/>
      <c r="E115" s="138"/>
      <c r="F115" s="119"/>
      <c r="G115" s="11" t="s">
        <v>153</v>
      </c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217"/>
      <c r="U115" s="217"/>
      <c r="V115" s="217"/>
      <c r="W115" s="218"/>
    </row>
    <row r="116" spans="1:23" ht="12.75">
      <c r="A116" s="145">
        <v>51</v>
      </c>
      <c r="B116" s="106">
        <v>55096</v>
      </c>
      <c r="C116" s="180" t="s">
        <v>465</v>
      </c>
      <c r="D116" s="138" t="s">
        <v>489</v>
      </c>
      <c r="E116" s="138" t="s">
        <v>487</v>
      </c>
      <c r="F116" s="118"/>
      <c r="G116" s="11" t="s">
        <v>152</v>
      </c>
      <c r="H116" s="12" t="s">
        <v>441</v>
      </c>
      <c r="I116" s="12" t="s">
        <v>441</v>
      </c>
      <c r="J116" s="12" t="s">
        <v>441</v>
      </c>
      <c r="K116" s="12" t="s">
        <v>441</v>
      </c>
      <c r="L116" s="12" t="s">
        <v>441</v>
      </c>
      <c r="M116" s="12" t="s">
        <v>441</v>
      </c>
      <c r="N116" s="12" t="s">
        <v>441</v>
      </c>
      <c r="O116" s="12" t="s">
        <v>441</v>
      </c>
      <c r="P116" s="12" t="s">
        <v>441</v>
      </c>
      <c r="Q116" s="12" t="s">
        <v>441</v>
      </c>
      <c r="R116" s="12" t="s">
        <v>441</v>
      </c>
      <c r="S116" s="12" t="s">
        <v>441</v>
      </c>
      <c r="T116" s="189">
        <v>4</v>
      </c>
      <c r="U116" s="189"/>
      <c r="V116" s="189"/>
      <c r="W116" s="216"/>
    </row>
    <row r="117" spans="1:23" ht="12.75">
      <c r="A117" s="145"/>
      <c r="B117" s="106"/>
      <c r="C117" s="180"/>
      <c r="D117" s="138"/>
      <c r="E117" s="138"/>
      <c r="F117" s="119"/>
      <c r="G117" s="11" t="s">
        <v>153</v>
      </c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189"/>
      <c r="U117" s="189"/>
      <c r="V117" s="189"/>
      <c r="W117" s="216"/>
    </row>
    <row r="118" spans="1:23" ht="12.75">
      <c r="A118" s="145">
        <v>52</v>
      </c>
      <c r="B118" s="106">
        <v>55097</v>
      </c>
      <c r="C118" s="180" t="s">
        <v>465</v>
      </c>
      <c r="D118" s="138" t="s">
        <v>489</v>
      </c>
      <c r="E118" s="138" t="s">
        <v>517</v>
      </c>
      <c r="F118" s="118"/>
      <c r="G118" s="11" t="s">
        <v>152</v>
      </c>
      <c r="H118" s="12" t="s">
        <v>441</v>
      </c>
      <c r="I118" s="12" t="s">
        <v>441</v>
      </c>
      <c r="J118" s="12" t="s">
        <v>441</v>
      </c>
      <c r="K118" s="12" t="s">
        <v>441</v>
      </c>
      <c r="L118" s="12" t="s">
        <v>441</v>
      </c>
      <c r="M118" s="12" t="s">
        <v>441</v>
      </c>
      <c r="N118" s="12" t="s">
        <v>441</v>
      </c>
      <c r="O118" s="12" t="s">
        <v>441</v>
      </c>
      <c r="P118" s="12" t="s">
        <v>441</v>
      </c>
      <c r="Q118" s="12" t="s">
        <v>441</v>
      </c>
      <c r="R118" s="12" t="s">
        <v>441</v>
      </c>
      <c r="S118" s="12" t="s">
        <v>441</v>
      </c>
      <c r="T118" s="189">
        <v>4</v>
      </c>
      <c r="U118" s="189"/>
      <c r="V118" s="189"/>
      <c r="W118" s="216"/>
    </row>
    <row r="119" spans="1:23" ht="12.75">
      <c r="A119" s="145"/>
      <c r="B119" s="106"/>
      <c r="C119" s="180"/>
      <c r="D119" s="138"/>
      <c r="E119" s="138"/>
      <c r="F119" s="119"/>
      <c r="G119" s="11" t="s">
        <v>153</v>
      </c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189"/>
      <c r="U119" s="189"/>
      <c r="V119" s="189"/>
      <c r="W119" s="216"/>
    </row>
    <row r="120" spans="1:23" ht="12.75">
      <c r="A120" s="145">
        <v>53</v>
      </c>
      <c r="B120" s="106">
        <v>55463</v>
      </c>
      <c r="C120" s="180" t="s">
        <v>465</v>
      </c>
      <c r="D120" s="190" t="s">
        <v>442</v>
      </c>
      <c r="E120" s="190" t="s">
        <v>488</v>
      </c>
      <c r="F120" s="118"/>
      <c r="G120" s="11" t="s">
        <v>152</v>
      </c>
      <c r="H120" s="12" t="s">
        <v>441</v>
      </c>
      <c r="I120" s="12" t="s">
        <v>441</v>
      </c>
      <c r="J120" s="12" t="s">
        <v>441</v>
      </c>
      <c r="K120" s="12" t="s">
        <v>441</v>
      </c>
      <c r="L120" s="12" t="s">
        <v>441</v>
      </c>
      <c r="M120" s="12" t="s">
        <v>441</v>
      </c>
      <c r="N120" s="12" t="s">
        <v>441</v>
      </c>
      <c r="O120" s="12" t="s">
        <v>441</v>
      </c>
      <c r="P120" s="12" t="s">
        <v>441</v>
      </c>
      <c r="Q120" s="12" t="s">
        <v>441</v>
      </c>
      <c r="R120" s="12" t="s">
        <v>441</v>
      </c>
      <c r="S120" s="12" t="s">
        <v>441</v>
      </c>
      <c r="T120" s="189">
        <v>4</v>
      </c>
      <c r="U120" s="189"/>
      <c r="V120" s="189"/>
      <c r="W120" s="216"/>
    </row>
    <row r="121" spans="1:23" ht="12.75">
      <c r="A121" s="145"/>
      <c r="B121" s="106"/>
      <c r="C121" s="180"/>
      <c r="D121" s="190"/>
      <c r="E121" s="190"/>
      <c r="F121" s="119"/>
      <c r="G121" s="11" t="s">
        <v>153</v>
      </c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189"/>
      <c r="U121" s="189"/>
      <c r="V121" s="189"/>
      <c r="W121" s="216"/>
    </row>
    <row r="122" spans="1:23" ht="12.75">
      <c r="A122" s="145">
        <v>54</v>
      </c>
      <c r="B122" s="106">
        <v>55759</v>
      </c>
      <c r="C122" s="180" t="s">
        <v>518</v>
      </c>
      <c r="D122" s="190"/>
      <c r="E122" s="190"/>
      <c r="F122" s="118"/>
      <c r="G122" s="11" t="s">
        <v>152</v>
      </c>
      <c r="H122" s="12" t="s">
        <v>441</v>
      </c>
      <c r="I122" s="12" t="s">
        <v>441</v>
      </c>
      <c r="J122" s="12" t="s">
        <v>441</v>
      </c>
      <c r="K122" s="12" t="s">
        <v>441</v>
      </c>
      <c r="L122" s="12" t="s">
        <v>441</v>
      </c>
      <c r="M122" s="12" t="s">
        <v>441</v>
      </c>
      <c r="N122" s="12" t="s">
        <v>441</v>
      </c>
      <c r="O122" s="12" t="s">
        <v>441</v>
      </c>
      <c r="P122" s="12" t="s">
        <v>441</v>
      </c>
      <c r="Q122" s="12" t="s">
        <v>441</v>
      </c>
      <c r="R122" s="12" t="s">
        <v>441</v>
      </c>
      <c r="S122" s="12" t="s">
        <v>441</v>
      </c>
      <c r="T122" s="189">
        <v>1</v>
      </c>
      <c r="U122" s="189"/>
      <c r="V122" s="189"/>
      <c r="W122" s="216"/>
    </row>
    <row r="123" spans="1:23" ht="12.75">
      <c r="A123" s="145"/>
      <c r="B123" s="106"/>
      <c r="C123" s="180"/>
      <c r="D123" s="190"/>
      <c r="E123" s="190"/>
      <c r="F123" s="119"/>
      <c r="G123" s="11" t="s">
        <v>153</v>
      </c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189"/>
      <c r="U123" s="189"/>
      <c r="V123" s="189"/>
      <c r="W123" s="216"/>
    </row>
    <row r="124" spans="1:23" ht="12.75">
      <c r="A124" s="145">
        <v>55</v>
      </c>
      <c r="B124" s="134">
        <v>94421</v>
      </c>
      <c r="C124" s="180" t="s">
        <v>518</v>
      </c>
      <c r="D124" s="181" t="s">
        <v>534</v>
      </c>
      <c r="E124" s="181" t="s">
        <v>535</v>
      </c>
      <c r="F124" s="118"/>
      <c r="G124" s="11" t="s">
        <v>152</v>
      </c>
      <c r="H124" s="12" t="s">
        <v>441</v>
      </c>
      <c r="I124" s="12" t="s">
        <v>441</v>
      </c>
      <c r="J124" s="12" t="s">
        <v>441</v>
      </c>
      <c r="K124" s="12" t="s">
        <v>441</v>
      </c>
      <c r="L124" s="12" t="s">
        <v>441</v>
      </c>
      <c r="M124" s="12" t="s">
        <v>441</v>
      </c>
      <c r="N124" s="12" t="s">
        <v>441</v>
      </c>
      <c r="O124" s="12" t="s">
        <v>441</v>
      </c>
      <c r="P124" s="12" t="s">
        <v>441</v>
      </c>
      <c r="Q124" s="12" t="s">
        <v>441</v>
      </c>
      <c r="R124" s="12" t="s">
        <v>441</v>
      </c>
      <c r="S124" s="12" t="s">
        <v>441</v>
      </c>
      <c r="T124" s="219">
        <v>16</v>
      </c>
      <c r="U124" s="220"/>
      <c r="V124" s="220"/>
      <c r="W124" s="221"/>
    </row>
    <row r="125" spans="1:23" ht="12.75">
      <c r="A125" s="145"/>
      <c r="B125" s="107"/>
      <c r="C125" s="180"/>
      <c r="D125" s="182"/>
      <c r="E125" s="182"/>
      <c r="F125" s="119"/>
      <c r="G125" s="11" t="s">
        <v>153</v>
      </c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222"/>
      <c r="U125" s="223"/>
      <c r="V125" s="223"/>
      <c r="W125" s="224"/>
    </row>
    <row r="126" spans="1:23" ht="12.75">
      <c r="A126" s="145">
        <v>56</v>
      </c>
      <c r="B126" s="191">
        <v>3010</v>
      </c>
      <c r="C126" s="180" t="s">
        <v>466</v>
      </c>
      <c r="D126" s="190" t="s">
        <v>480</v>
      </c>
      <c r="E126" s="189" t="s">
        <v>481</v>
      </c>
      <c r="F126" s="118"/>
      <c r="G126" s="70" t="s">
        <v>152</v>
      </c>
      <c r="H126" s="66"/>
      <c r="I126" s="66"/>
      <c r="J126" s="66"/>
      <c r="K126" s="66"/>
      <c r="L126" s="66" t="s">
        <v>485</v>
      </c>
      <c r="M126" s="66"/>
      <c r="N126" s="66"/>
      <c r="O126" s="66"/>
      <c r="P126" s="66" t="s">
        <v>485</v>
      </c>
      <c r="Q126" s="66"/>
      <c r="R126" s="66"/>
      <c r="S126" s="66"/>
      <c r="T126" s="195"/>
      <c r="U126" s="195"/>
      <c r="V126" s="195"/>
      <c r="W126" s="201"/>
    </row>
    <row r="127" spans="1:23" ht="15.75" customHeight="1">
      <c r="A127" s="145"/>
      <c r="B127" s="191"/>
      <c r="C127" s="180"/>
      <c r="D127" s="190"/>
      <c r="E127" s="189"/>
      <c r="F127" s="119"/>
      <c r="G127" s="70" t="s">
        <v>153</v>
      </c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195"/>
      <c r="U127" s="195"/>
      <c r="V127" s="195"/>
      <c r="W127" s="201"/>
    </row>
    <row r="128" spans="1:23" ht="12.75" customHeight="1">
      <c r="A128" s="145">
        <v>57</v>
      </c>
      <c r="B128" s="106">
        <v>3009</v>
      </c>
      <c r="C128" s="138" t="s">
        <v>467</v>
      </c>
      <c r="D128" s="190" t="s">
        <v>480</v>
      </c>
      <c r="E128" s="189" t="s">
        <v>481</v>
      </c>
      <c r="F128" s="118"/>
      <c r="G128" s="11" t="s">
        <v>152</v>
      </c>
      <c r="H128" s="12"/>
      <c r="I128" s="12"/>
      <c r="J128" s="12"/>
      <c r="K128" s="12"/>
      <c r="L128" s="12"/>
      <c r="M128" s="12"/>
      <c r="N128" s="12"/>
      <c r="O128" s="12" t="s">
        <v>485</v>
      </c>
      <c r="P128" s="12"/>
      <c r="Q128" s="12"/>
      <c r="R128" s="12"/>
      <c r="S128" s="12"/>
      <c r="T128" s="195"/>
      <c r="U128" s="195"/>
      <c r="V128" s="195"/>
      <c r="W128" s="201"/>
    </row>
    <row r="129" spans="1:23" ht="12.75">
      <c r="A129" s="145"/>
      <c r="B129" s="106"/>
      <c r="C129" s="138"/>
      <c r="D129" s="190"/>
      <c r="E129" s="189"/>
      <c r="F129" s="119"/>
      <c r="G129" s="11" t="s">
        <v>153</v>
      </c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195"/>
      <c r="U129" s="195"/>
      <c r="V129" s="195"/>
      <c r="W129" s="201"/>
    </row>
    <row r="130" spans="1:23" ht="12.75" customHeight="1">
      <c r="A130" s="145">
        <v>58</v>
      </c>
      <c r="B130" s="106">
        <v>3006</v>
      </c>
      <c r="C130" s="138" t="s">
        <v>468</v>
      </c>
      <c r="D130" s="190" t="s">
        <v>480</v>
      </c>
      <c r="E130" s="189" t="s">
        <v>481</v>
      </c>
      <c r="F130" s="118"/>
      <c r="G130" s="11" t="s">
        <v>152</v>
      </c>
      <c r="H130" s="12"/>
      <c r="I130" s="12"/>
      <c r="J130" s="12"/>
      <c r="K130" s="12"/>
      <c r="L130" s="12" t="s">
        <v>485</v>
      </c>
      <c r="M130" s="12"/>
      <c r="N130" s="12"/>
      <c r="O130" s="12"/>
      <c r="P130" s="12"/>
      <c r="Q130" s="12" t="s">
        <v>485</v>
      </c>
      <c r="R130" s="12"/>
      <c r="S130" s="12"/>
      <c r="T130" s="195"/>
      <c r="U130" s="195"/>
      <c r="V130" s="195"/>
      <c r="W130" s="201"/>
    </row>
    <row r="131" spans="1:23" ht="12.75">
      <c r="A131" s="145"/>
      <c r="B131" s="106"/>
      <c r="C131" s="138"/>
      <c r="D131" s="190"/>
      <c r="E131" s="189"/>
      <c r="F131" s="119"/>
      <c r="G131" s="11" t="s">
        <v>153</v>
      </c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195"/>
      <c r="U131" s="195"/>
      <c r="V131" s="195"/>
      <c r="W131" s="201"/>
    </row>
    <row r="132" spans="1:23" ht="12.75" customHeight="1">
      <c r="A132" s="145">
        <v>59</v>
      </c>
      <c r="B132" s="106">
        <v>3007</v>
      </c>
      <c r="C132" s="138" t="s">
        <v>469</v>
      </c>
      <c r="D132" s="190" t="s">
        <v>480</v>
      </c>
      <c r="E132" s="189" t="s">
        <v>481</v>
      </c>
      <c r="F132" s="118"/>
      <c r="G132" s="11" t="s">
        <v>152</v>
      </c>
      <c r="H132" s="12"/>
      <c r="I132" s="12"/>
      <c r="J132" s="12"/>
      <c r="K132" s="12" t="s">
        <v>485</v>
      </c>
      <c r="L132" s="12"/>
      <c r="M132" s="12"/>
      <c r="N132" s="12"/>
      <c r="O132" s="12" t="s">
        <v>485</v>
      </c>
      <c r="P132" s="12"/>
      <c r="Q132" s="12"/>
      <c r="R132" s="12"/>
      <c r="S132" s="12"/>
      <c r="T132" s="195"/>
      <c r="U132" s="195"/>
      <c r="V132" s="195"/>
      <c r="W132" s="201"/>
    </row>
    <row r="133" spans="1:23" ht="17.25" customHeight="1">
      <c r="A133" s="145"/>
      <c r="B133" s="106"/>
      <c r="C133" s="138"/>
      <c r="D133" s="190"/>
      <c r="E133" s="189"/>
      <c r="F133" s="119"/>
      <c r="G133" s="11" t="s">
        <v>153</v>
      </c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195"/>
      <c r="U133" s="195"/>
      <c r="V133" s="195"/>
      <c r="W133" s="201"/>
    </row>
    <row r="134" spans="1:23" ht="16.5" customHeight="1">
      <c r="A134" s="145">
        <v>60</v>
      </c>
      <c r="B134" s="106">
        <v>3008</v>
      </c>
      <c r="C134" s="138" t="s">
        <v>470</v>
      </c>
      <c r="D134" s="190" t="s">
        <v>480</v>
      </c>
      <c r="E134" s="189" t="s">
        <v>481</v>
      </c>
      <c r="F134" s="118"/>
      <c r="G134" s="11" t="s">
        <v>152</v>
      </c>
      <c r="H134" s="12"/>
      <c r="I134" s="12"/>
      <c r="J134" s="12" t="s">
        <v>485</v>
      </c>
      <c r="K134" s="12"/>
      <c r="L134" s="12"/>
      <c r="M134" s="12"/>
      <c r="N134" s="12"/>
      <c r="O134" s="12" t="s">
        <v>485</v>
      </c>
      <c r="P134" s="12"/>
      <c r="Q134" s="12"/>
      <c r="R134" s="12" t="s">
        <v>485</v>
      </c>
      <c r="S134" s="12"/>
      <c r="T134" s="195"/>
      <c r="U134" s="195"/>
      <c r="V134" s="195"/>
      <c r="W134" s="201"/>
    </row>
    <row r="135" spans="1:23" ht="21" customHeight="1">
      <c r="A135" s="145"/>
      <c r="B135" s="106"/>
      <c r="C135" s="138"/>
      <c r="D135" s="190"/>
      <c r="E135" s="189"/>
      <c r="F135" s="119"/>
      <c r="G135" s="11" t="s">
        <v>153</v>
      </c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195"/>
      <c r="U135" s="195"/>
      <c r="V135" s="195"/>
      <c r="W135" s="201"/>
    </row>
    <row r="136" spans="1:36" ht="23.25" customHeight="1">
      <c r="A136" s="145">
        <v>61</v>
      </c>
      <c r="B136" s="106">
        <v>3013</v>
      </c>
      <c r="C136" s="138" t="s">
        <v>471</v>
      </c>
      <c r="D136" s="190" t="s">
        <v>480</v>
      </c>
      <c r="E136" s="189" t="s">
        <v>481</v>
      </c>
      <c r="F136" s="118"/>
      <c r="G136" s="11" t="s">
        <v>152</v>
      </c>
      <c r="H136" s="12"/>
      <c r="I136" s="12"/>
      <c r="J136" s="12"/>
      <c r="K136" s="12"/>
      <c r="L136" s="12" t="s">
        <v>485</v>
      </c>
      <c r="M136" s="12"/>
      <c r="N136" s="12"/>
      <c r="O136" s="12"/>
      <c r="P136" s="12"/>
      <c r="Q136" s="12" t="s">
        <v>485</v>
      </c>
      <c r="R136" s="12"/>
      <c r="S136" s="12"/>
      <c r="T136" s="195"/>
      <c r="U136" s="195"/>
      <c r="V136" s="195"/>
      <c r="W136" s="201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</row>
    <row r="137" spans="1:36" ht="24" customHeight="1">
      <c r="A137" s="145"/>
      <c r="B137" s="106"/>
      <c r="C137" s="138"/>
      <c r="D137" s="190"/>
      <c r="E137" s="189"/>
      <c r="F137" s="119"/>
      <c r="G137" s="11" t="s">
        <v>153</v>
      </c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195"/>
      <c r="U137" s="195"/>
      <c r="V137" s="195"/>
      <c r="W137" s="201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</row>
    <row r="138" spans="1:23" ht="25.5" customHeight="1">
      <c r="A138" s="145">
        <v>62</v>
      </c>
      <c r="B138" s="106">
        <v>4190</v>
      </c>
      <c r="C138" s="138" t="s">
        <v>523</v>
      </c>
      <c r="D138" s="190" t="s">
        <v>442</v>
      </c>
      <c r="E138" s="106" t="s">
        <v>486</v>
      </c>
      <c r="F138" s="118"/>
      <c r="G138" s="11" t="s">
        <v>152</v>
      </c>
      <c r="H138" s="12"/>
      <c r="I138" s="12"/>
      <c r="J138" s="12"/>
      <c r="K138" s="12"/>
      <c r="L138" s="12" t="s">
        <v>485</v>
      </c>
      <c r="M138" s="12"/>
      <c r="N138" s="12"/>
      <c r="O138" s="12"/>
      <c r="P138" s="12"/>
      <c r="Q138" s="12"/>
      <c r="R138" s="12"/>
      <c r="S138" s="12"/>
      <c r="T138" s="195"/>
      <c r="U138" s="195"/>
      <c r="V138" s="195"/>
      <c r="W138" s="201"/>
    </row>
    <row r="139" spans="1:23" ht="25.5" customHeight="1">
      <c r="A139" s="145"/>
      <c r="B139" s="106"/>
      <c r="C139" s="138"/>
      <c r="D139" s="190"/>
      <c r="E139" s="106"/>
      <c r="F139" s="119"/>
      <c r="G139" s="11" t="s">
        <v>153</v>
      </c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195"/>
      <c r="U139" s="195"/>
      <c r="V139" s="195"/>
      <c r="W139" s="201"/>
    </row>
    <row r="140" spans="1:23" ht="18.75" customHeight="1">
      <c r="A140" s="145">
        <v>63</v>
      </c>
      <c r="B140" s="106">
        <v>4191</v>
      </c>
      <c r="C140" s="138" t="s">
        <v>478</v>
      </c>
      <c r="D140" s="190" t="s">
        <v>442</v>
      </c>
      <c r="E140" s="106" t="s">
        <v>486</v>
      </c>
      <c r="F140" s="118"/>
      <c r="G140" s="11" t="s">
        <v>152</v>
      </c>
      <c r="H140" s="12"/>
      <c r="I140" s="12"/>
      <c r="J140" s="12"/>
      <c r="K140" s="12"/>
      <c r="L140" s="12" t="s">
        <v>485</v>
      </c>
      <c r="M140" s="12"/>
      <c r="N140" s="11"/>
      <c r="O140" s="12"/>
      <c r="P140" s="12"/>
      <c r="Q140" s="12"/>
      <c r="R140" s="12"/>
      <c r="S140" s="12"/>
      <c r="T140" s="195"/>
      <c r="U140" s="195"/>
      <c r="V140" s="195"/>
      <c r="W140" s="201"/>
    </row>
    <row r="141" spans="1:23" ht="22.5" customHeight="1">
      <c r="A141" s="145"/>
      <c r="B141" s="106"/>
      <c r="C141" s="138"/>
      <c r="D141" s="190"/>
      <c r="E141" s="106"/>
      <c r="F141" s="119"/>
      <c r="G141" s="11" t="s">
        <v>153</v>
      </c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195"/>
      <c r="U141" s="195"/>
      <c r="V141" s="195"/>
      <c r="W141" s="201"/>
    </row>
    <row r="142" spans="1:23" ht="26.25" customHeight="1">
      <c r="A142" s="145">
        <v>64</v>
      </c>
      <c r="B142" s="106">
        <v>4192</v>
      </c>
      <c r="C142" s="138" t="s">
        <v>519</v>
      </c>
      <c r="D142" s="190" t="s">
        <v>442</v>
      </c>
      <c r="E142" s="106" t="s">
        <v>486</v>
      </c>
      <c r="F142" s="118"/>
      <c r="G142" s="11" t="s">
        <v>152</v>
      </c>
      <c r="H142" s="12"/>
      <c r="I142" s="12"/>
      <c r="J142" s="12"/>
      <c r="K142" s="12"/>
      <c r="L142" s="12" t="s">
        <v>485</v>
      </c>
      <c r="M142" s="12"/>
      <c r="N142" s="11"/>
      <c r="O142" s="12"/>
      <c r="P142" s="12"/>
      <c r="Q142" s="12"/>
      <c r="R142" s="12"/>
      <c r="S142" s="12"/>
      <c r="T142" s="195"/>
      <c r="U142" s="195"/>
      <c r="V142" s="195"/>
      <c r="W142" s="201"/>
    </row>
    <row r="143" spans="1:23" ht="24" customHeight="1">
      <c r="A143" s="145"/>
      <c r="B143" s="106"/>
      <c r="C143" s="138"/>
      <c r="D143" s="190"/>
      <c r="E143" s="106"/>
      <c r="F143" s="119"/>
      <c r="G143" s="11" t="s">
        <v>153</v>
      </c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195"/>
      <c r="U143" s="195"/>
      <c r="V143" s="195"/>
      <c r="W143" s="201"/>
    </row>
    <row r="144" spans="1:23" ht="18.75" customHeight="1">
      <c r="A144" s="145">
        <v>65</v>
      </c>
      <c r="B144" s="106">
        <v>4193</v>
      </c>
      <c r="C144" s="138" t="s">
        <v>524</v>
      </c>
      <c r="D144" s="190" t="s">
        <v>442</v>
      </c>
      <c r="E144" s="106" t="s">
        <v>486</v>
      </c>
      <c r="F144" s="118"/>
      <c r="G144" s="11" t="s">
        <v>152</v>
      </c>
      <c r="H144" s="12"/>
      <c r="I144" s="12"/>
      <c r="J144" s="12"/>
      <c r="K144" s="12"/>
      <c r="L144" s="12"/>
      <c r="M144" s="12" t="s">
        <v>485</v>
      </c>
      <c r="N144" s="11"/>
      <c r="O144" s="12"/>
      <c r="P144" s="12"/>
      <c r="Q144" s="12"/>
      <c r="R144" s="12"/>
      <c r="S144" s="12"/>
      <c r="T144" s="195"/>
      <c r="U144" s="195"/>
      <c r="V144" s="195"/>
      <c r="W144" s="201"/>
    </row>
    <row r="145" spans="1:23" ht="24" customHeight="1">
      <c r="A145" s="145"/>
      <c r="B145" s="106"/>
      <c r="C145" s="138"/>
      <c r="D145" s="190"/>
      <c r="E145" s="106"/>
      <c r="F145" s="119"/>
      <c r="G145" s="11" t="s">
        <v>153</v>
      </c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195"/>
      <c r="U145" s="195"/>
      <c r="V145" s="195"/>
      <c r="W145" s="201"/>
    </row>
    <row r="146" spans="1:23" ht="22.5" customHeight="1">
      <c r="A146" s="145">
        <v>66</v>
      </c>
      <c r="B146" s="106">
        <v>4194</v>
      </c>
      <c r="C146" s="138" t="s">
        <v>525</v>
      </c>
      <c r="D146" s="190" t="s">
        <v>442</v>
      </c>
      <c r="E146" s="106" t="s">
        <v>486</v>
      </c>
      <c r="F146" s="118"/>
      <c r="G146" s="11" t="s">
        <v>152</v>
      </c>
      <c r="H146" s="12"/>
      <c r="I146" s="12"/>
      <c r="J146" s="12"/>
      <c r="K146" s="12"/>
      <c r="L146" s="12"/>
      <c r="M146" s="12" t="s">
        <v>485</v>
      </c>
      <c r="N146" s="12"/>
      <c r="O146" s="12"/>
      <c r="P146" s="12"/>
      <c r="Q146" s="12"/>
      <c r="R146" s="12"/>
      <c r="S146" s="12"/>
      <c r="T146" s="195"/>
      <c r="U146" s="195"/>
      <c r="V146" s="195"/>
      <c r="W146" s="201"/>
    </row>
    <row r="147" spans="1:23" ht="26.25" customHeight="1">
      <c r="A147" s="145"/>
      <c r="B147" s="106"/>
      <c r="C147" s="138"/>
      <c r="D147" s="190"/>
      <c r="E147" s="106"/>
      <c r="F147" s="119"/>
      <c r="G147" s="11" t="s">
        <v>153</v>
      </c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195"/>
      <c r="U147" s="195"/>
      <c r="V147" s="195"/>
      <c r="W147" s="201"/>
    </row>
    <row r="148" spans="1:23" ht="23.25" customHeight="1">
      <c r="A148" s="145">
        <v>67</v>
      </c>
      <c r="B148" s="106">
        <v>4011</v>
      </c>
      <c r="C148" s="138" t="s">
        <v>477</v>
      </c>
      <c r="D148" s="190" t="s">
        <v>442</v>
      </c>
      <c r="E148" s="106" t="s">
        <v>486</v>
      </c>
      <c r="F148" s="118"/>
      <c r="G148" s="11" t="s">
        <v>152</v>
      </c>
      <c r="H148" s="12"/>
      <c r="I148" s="12"/>
      <c r="J148" s="12"/>
      <c r="K148" s="12"/>
      <c r="L148" s="12"/>
      <c r="M148" s="12" t="s">
        <v>485</v>
      </c>
      <c r="N148" s="12"/>
      <c r="O148" s="11"/>
      <c r="P148" s="12"/>
      <c r="Q148" s="12"/>
      <c r="R148" s="12"/>
      <c r="S148" s="12"/>
      <c r="T148" s="195"/>
      <c r="U148" s="195"/>
      <c r="V148" s="195"/>
      <c r="W148" s="201"/>
    </row>
    <row r="149" spans="1:23" ht="21.75" customHeight="1">
      <c r="A149" s="145"/>
      <c r="B149" s="106"/>
      <c r="C149" s="138"/>
      <c r="D149" s="190"/>
      <c r="E149" s="106"/>
      <c r="F149" s="119"/>
      <c r="G149" s="11" t="s">
        <v>153</v>
      </c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195"/>
      <c r="U149" s="195"/>
      <c r="V149" s="195"/>
      <c r="W149" s="201"/>
    </row>
    <row r="150" spans="1:23" ht="23.25" customHeight="1">
      <c r="A150" s="145">
        <v>68</v>
      </c>
      <c r="B150" s="106">
        <v>4012</v>
      </c>
      <c r="C150" s="138" t="s">
        <v>472</v>
      </c>
      <c r="D150" s="190" t="s">
        <v>442</v>
      </c>
      <c r="E150" s="106" t="s">
        <v>486</v>
      </c>
      <c r="F150" s="118"/>
      <c r="G150" s="11" t="s">
        <v>152</v>
      </c>
      <c r="H150" s="12"/>
      <c r="I150" s="12"/>
      <c r="J150" s="12"/>
      <c r="K150" s="12"/>
      <c r="L150" s="12"/>
      <c r="M150" s="12"/>
      <c r="N150" s="12" t="s">
        <v>485</v>
      </c>
      <c r="O150" s="12"/>
      <c r="P150" s="12"/>
      <c r="Q150" s="12"/>
      <c r="R150" s="12"/>
      <c r="S150" s="12"/>
      <c r="T150" s="195"/>
      <c r="U150" s="195"/>
      <c r="V150" s="195"/>
      <c r="W150" s="201"/>
    </row>
    <row r="151" spans="1:23" ht="22.5" customHeight="1">
      <c r="A151" s="145"/>
      <c r="B151" s="106"/>
      <c r="C151" s="138"/>
      <c r="D151" s="190"/>
      <c r="E151" s="106"/>
      <c r="F151" s="119"/>
      <c r="G151" s="70" t="s">
        <v>153</v>
      </c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195"/>
      <c r="U151" s="195"/>
      <c r="V151" s="195"/>
      <c r="W151" s="201"/>
    </row>
    <row r="152" spans="1:23" ht="20.25" customHeight="1">
      <c r="A152" s="145">
        <v>69</v>
      </c>
      <c r="B152" s="106">
        <v>4013</v>
      </c>
      <c r="C152" s="138" t="s">
        <v>473</v>
      </c>
      <c r="D152" s="190" t="s">
        <v>440</v>
      </c>
      <c r="E152" s="106" t="s">
        <v>486</v>
      </c>
      <c r="F152" s="118"/>
      <c r="G152" s="11" t="s">
        <v>152</v>
      </c>
      <c r="H152" s="12"/>
      <c r="I152" s="12"/>
      <c r="J152" s="12"/>
      <c r="K152" s="12"/>
      <c r="L152" s="12"/>
      <c r="M152" s="12"/>
      <c r="N152" s="12" t="s">
        <v>485</v>
      </c>
      <c r="O152" s="12"/>
      <c r="P152" s="12"/>
      <c r="Q152" s="12"/>
      <c r="R152" s="12"/>
      <c r="S152" s="12"/>
      <c r="T152" s="195"/>
      <c r="U152" s="195"/>
      <c r="V152" s="195"/>
      <c r="W152" s="201"/>
    </row>
    <row r="153" spans="1:23" ht="26.25" customHeight="1">
      <c r="A153" s="145"/>
      <c r="B153" s="106"/>
      <c r="C153" s="138"/>
      <c r="D153" s="190"/>
      <c r="E153" s="106"/>
      <c r="F153" s="119"/>
      <c r="G153" s="11" t="s">
        <v>153</v>
      </c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195"/>
      <c r="U153" s="195"/>
      <c r="V153" s="195"/>
      <c r="W153" s="201"/>
    </row>
    <row r="154" spans="1:23" ht="20.25" customHeight="1">
      <c r="A154" s="145">
        <v>70</v>
      </c>
      <c r="B154" s="106">
        <v>4014</v>
      </c>
      <c r="C154" s="138" t="s">
        <v>526</v>
      </c>
      <c r="D154" s="190" t="s">
        <v>440</v>
      </c>
      <c r="E154" s="106" t="s">
        <v>486</v>
      </c>
      <c r="F154" s="118"/>
      <c r="G154" s="11" t="s">
        <v>152</v>
      </c>
      <c r="H154" s="12"/>
      <c r="I154" s="12"/>
      <c r="J154" s="12"/>
      <c r="K154" s="12"/>
      <c r="L154" s="12"/>
      <c r="M154" s="12"/>
      <c r="N154" s="12"/>
      <c r="O154" s="12" t="s">
        <v>485</v>
      </c>
      <c r="P154" s="12"/>
      <c r="Q154" s="12"/>
      <c r="R154" s="12"/>
      <c r="S154" s="12"/>
      <c r="T154" s="195"/>
      <c r="U154" s="195"/>
      <c r="V154" s="195"/>
      <c r="W154" s="201"/>
    </row>
    <row r="155" spans="1:23" ht="20.25" customHeight="1" thickBot="1">
      <c r="A155" s="145"/>
      <c r="B155" s="184"/>
      <c r="C155" s="185"/>
      <c r="D155" s="206"/>
      <c r="E155" s="184"/>
      <c r="F155" s="203"/>
      <c r="G155" s="73" t="s">
        <v>153</v>
      </c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214"/>
      <c r="U155" s="214"/>
      <c r="V155" s="214"/>
      <c r="W155" s="215"/>
    </row>
    <row r="156" spans="1:20" ht="12.75">
      <c r="A156" s="15"/>
      <c r="B156" s="17"/>
      <c r="C156" s="26"/>
      <c r="D156" s="17"/>
      <c r="E156" s="17"/>
      <c r="G156" s="20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20"/>
    </row>
    <row r="157" spans="1:20" ht="12.75">
      <c r="A157" s="15"/>
      <c r="B157" s="17"/>
      <c r="C157" s="26"/>
      <c r="D157" s="17"/>
      <c r="E157" s="17"/>
      <c r="G157" s="20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20">
        <v>3</v>
      </c>
    </row>
    <row r="158" spans="1:20" ht="15.75">
      <c r="A158" s="3"/>
      <c r="B158" s="17"/>
      <c r="C158" s="16"/>
      <c r="D158" s="15"/>
      <c r="E158" s="15"/>
      <c r="G158" s="20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205"/>
    </row>
    <row r="159" spans="1:20" ht="15.75">
      <c r="A159" s="3"/>
      <c r="B159" s="17"/>
      <c r="C159" s="16"/>
      <c r="D159" s="15"/>
      <c r="E159" s="15"/>
      <c r="G159" s="64"/>
      <c r="H159" s="17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205"/>
    </row>
    <row r="160" spans="1:20" ht="13.5" thickBot="1">
      <c r="A160" s="15"/>
      <c r="B160" s="17"/>
      <c r="C160" s="16"/>
      <c r="D160" s="15"/>
      <c r="E160" s="15"/>
      <c r="G160" s="20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20"/>
    </row>
    <row r="161" spans="1:23" ht="13.5" customHeight="1">
      <c r="A161" s="192" t="s">
        <v>131</v>
      </c>
      <c r="B161" s="183" t="s">
        <v>126</v>
      </c>
      <c r="C161" s="183" t="s">
        <v>533</v>
      </c>
      <c r="D161" s="183" t="s">
        <v>133</v>
      </c>
      <c r="E161" s="183" t="s">
        <v>0</v>
      </c>
      <c r="F161" s="204" t="s">
        <v>286</v>
      </c>
      <c r="G161" s="183" t="s">
        <v>135</v>
      </c>
      <c r="H161" s="183" t="s">
        <v>287</v>
      </c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 t="s">
        <v>136</v>
      </c>
      <c r="U161" s="183"/>
      <c r="V161" s="183"/>
      <c r="W161" s="212"/>
    </row>
    <row r="162" spans="1:23" ht="42" customHeight="1">
      <c r="A162" s="193"/>
      <c r="B162" s="138"/>
      <c r="C162" s="138"/>
      <c r="D162" s="138"/>
      <c r="E162" s="138"/>
      <c r="F162" s="133"/>
      <c r="G162" s="138"/>
      <c r="H162" s="12">
        <v>1</v>
      </c>
      <c r="I162" s="12">
        <v>2</v>
      </c>
      <c r="J162" s="12">
        <v>3</v>
      </c>
      <c r="K162" s="12">
        <v>4</v>
      </c>
      <c r="L162" s="12">
        <v>5</v>
      </c>
      <c r="M162" s="12">
        <v>6</v>
      </c>
      <c r="N162" s="12">
        <v>7</v>
      </c>
      <c r="O162" s="12">
        <v>8</v>
      </c>
      <c r="P162" s="12">
        <v>9</v>
      </c>
      <c r="Q162" s="12">
        <v>10</v>
      </c>
      <c r="R162" s="12">
        <v>11</v>
      </c>
      <c r="S162" s="12">
        <v>12</v>
      </c>
      <c r="T162" s="138"/>
      <c r="U162" s="138"/>
      <c r="V162" s="138"/>
      <c r="W162" s="213"/>
    </row>
    <row r="163" spans="1:23" ht="22.5" customHeight="1">
      <c r="A163" s="188">
        <v>71</v>
      </c>
      <c r="B163" s="187">
        <v>4015</v>
      </c>
      <c r="C163" s="138" t="s">
        <v>474</v>
      </c>
      <c r="D163" s="187" t="s">
        <v>440</v>
      </c>
      <c r="E163" s="106" t="s">
        <v>486</v>
      </c>
      <c r="F163" s="118"/>
      <c r="G163" s="11" t="s">
        <v>152</v>
      </c>
      <c r="H163" s="12"/>
      <c r="I163" s="12"/>
      <c r="J163" s="12"/>
      <c r="K163" s="12"/>
      <c r="L163" s="12"/>
      <c r="M163" s="12"/>
      <c r="N163" s="12" t="s">
        <v>485</v>
      </c>
      <c r="O163" s="12"/>
      <c r="P163" s="12"/>
      <c r="Q163" s="12"/>
      <c r="R163" s="12"/>
      <c r="S163" s="12"/>
      <c r="T163" s="197"/>
      <c r="U163" s="197"/>
      <c r="V163" s="197"/>
      <c r="W163" s="202"/>
    </row>
    <row r="164" spans="1:23" ht="22.5" customHeight="1">
      <c r="A164" s="188"/>
      <c r="B164" s="187"/>
      <c r="C164" s="138"/>
      <c r="D164" s="187"/>
      <c r="E164" s="106"/>
      <c r="F164" s="119"/>
      <c r="G164" s="11" t="s">
        <v>153</v>
      </c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197"/>
      <c r="U164" s="197"/>
      <c r="V164" s="197"/>
      <c r="W164" s="202"/>
    </row>
    <row r="165" spans="1:23" ht="25.5" customHeight="1">
      <c r="A165" s="188">
        <v>72</v>
      </c>
      <c r="B165" s="106">
        <v>4016</v>
      </c>
      <c r="C165" s="138" t="s">
        <v>475</v>
      </c>
      <c r="D165" s="187" t="s">
        <v>440</v>
      </c>
      <c r="E165" s="106" t="s">
        <v>486</v>
      </c>
      <c r="F165" s="118"/>
      <c r="G165" s="11" t="s">
        <v>152</v>
      </c>
      <c r="H165" s="12"/>
      <c r="I165" s="12"/>
      <c r="J165" s="12"/>
      <c r="K165" s="12"/>
      <c r="L165" s="12"/>
      <c r="M165" s="12" t="s">
        <v>485</v>
      </c>
      <c r="N165" s="12"/>
      <c r="O165" s="12"/>
      <c r="P165" s="12"/>
      <c r="Q165" s="12"/>
      <c r="R165" s="12"/>
      <c r="S165" s="12"/>
      <c r="T165" s="197"/>
      <c r="U165" s="197"/>
      <c r="V165" s="197"/>
      <c r="W165" s="202"/>
    </row>
    <row r="166" spans="1:23" ht="26.25" customHeight="1">
      <c r="A166" s="188"/>
      <c r="B166" s="106"/>
      <c r="C166" s="138"/>
      <c r="D166" s="187"/>
      <c r="E166" s="106"/>
      <c r="F166" s="119"/>
      <c r="G166" s="11" t="s">
        <v>153</v>
      </c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197"/>
      <c r="U166" s="197"/>
      <c r="V166" s="197"/>
      <c r="W166" s="202"/>
    </row>
    <row r="167" spans="1:23" ht="21" customHeight="1">
      <c r="A167" s="188">
        <v>73</v>
      </c>
      <c r="B167" s="106">
        <v>4017</v>
      </c>
      <c r="C167" s="138" t="s">
        <v>527</v>
      </c>
      <c r="D167" s="187" t="s">
        <v>440</v>
      </c>
      <c r="E167" s="106" t="s">
        <v>486</v>
      </c>
      <c r="F167" s="118"/>
      <c r="G167" s="11" t="s">
        <v>152</v>
      </c>
      <c r="H167" s="12"/>
      <c r="I167" s="12"/>
      <c r="J167" s="12"/>
      <c r="K167" s="12"/>
      <c r="L167" s="12"/>
      <c r="M167" s="12" t="s">
        <v>485</v>
      </c>
      <c r="N167" s="12"/>
      <c r="O167" s="12"/>
      <c r="P167" s="12"/>
      <c r="Q167" s="12"/>
      <c r="R167" s="12"/>
      <c r="S167" s="12"/>
      <c r="T167" s="197"/>
      <c r="U167" s="197"/>
      <c r="V167" s="197"/>
      <c r="W167" s="202"/>
    </row>
    <row r="168" spans="1:23" ht="22.5" customHeight="1">
      <c r="A168" s="188"/>
      <c r="B168" s="106"/>
      <c r="C168" s="138"/>
      <c r="D168" s="187"/>
      <c r="E168" s="106"/>
      <c r="F168" s="119"/>
      <c r="G168" s="11" t="s">
        <v>153</v>
      </c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197"/>
      <c r="U168" s="197"/>
      <c r="V168" s="197"/>
      <c r="W168" s="202"/>
    </row>
    <row r="169" spans="1:23" ht="22.5" customHeight="1">
      <c r="A169" s="188">
        <v>74</v>
      </c>
      <c r="B169" s="106">
        <v>4018</v>
      </c>
      <c r="C169" s="138" t="s">
        <v>476</v>
      </c>
      <c r="D169" s="187" t="s">
        <v>440</v>
      </c>
      <c r="E169" s="106" t="s">
        <v>486</v>
      </c>
      <c r="F169" s="118"/>
      <c r="G169" s="11" t="s">
        <v>152</v>
      </c>
      <c r="H169" s="12"/>
      <c r="I169" s="12"/>
      <c r="J169" s="12"/>
      <c r="K169" s="12"/>
      <c r="L169" s="12"/>
      <c r="M169" s="12"/>
      <c r="N169" s="12"/>
      <c r="O169" s="12" t="s">
        <v>485</v>
      </c>
      <c r="P169" s="12"/>
      <c r="Q169" s="12"/>
      <c r="R169" s="12"/>
      <c r="S169" s="12"/>
      <c r="T169" s="197"/>
      <c r="U169" s="197"/>
      <c r="V169" s="197"/>
      <c r="W169" s="202"/>
    </row>
    <row r="170" spans="1:23" ht="23.25" customHeight="1">
      <c r="A170" s="188"/>
      <c r="B170" s="106"/>
      <c r="C170" s="138"/>
      <c r="D170" s="187"/>
      <c r="E170" s="106"/>
      <c r="F170" s="119"/>
      <c r="G170" s="11" t="s">
        <v>153</v>
      </c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197"/>
      <c r="U170" s="197"/>
      <c r="V170" s="197"/>
      <c r="W170" s="202"/>
    </row>
    <row r="171" spans="1:23" ht="21.75" customHeight="1">
      <c r="A171" s="188">
        <v>75</v>
      </c>
      <c r="B171" s="106">
        <v>4019</v>
      </c>
      <c r="C171" s="138" t="s">
        <v>477</v>
      </c>
      <c r="D171" s="187" t="s">
        <v>440</v>
      </c>
      <c r="E171" s="106" t="s">
        <v>486</v>
      </c>
      <c r="F171" s="118"/>
      <c r="G171" s="11" t="s">
        <v>152</v>
      </c>
      <c r="H171" s="12"/>
      <c r="I171" s="12"/>
      <c r="J171" s="12"/>
      <c r="K171" s="12"/>
      <c r="L171" s="12"/>
      <c r="M171" s="12"/>
      <c r="N171" s="12"/>
      <c r="O171" s="12" t="s">
        <v>485</v>
      </c>
      <c r="P171" s="12"/>
      <c r="Q171" s="12"/>
      <c r="R171" s="12"/>
      <c r="S171" s="12"/>
      <c r="T171" s="197"/>
      <c r="U171" s="197"/>
      <c r="V171" s="197"/>
      <c r="W171" s="202"/>
    </row>
    <row r="172" spans="1:23" ht="19.5" customHeight="1">
      <c r="A172" s="188"/>
      <c r="B172" s="106"/>
      <c r="C172" s="138"/>
      <c r="D172" s="187"/>
      <c r="E172" s="106"/>
      <c r="F172" s="119"/>
      <c r="G172" s="11" t="s">
        <v>153</v>
      </c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197"/>
      <c r="U172" s="197"/>
      <c r="V172" s="197"/>
      <c r="W172" s="202"/>
    </row>
    <row r="173" spans="1:23" ht="19.5" customHeight="1">
      <c r="A173" s="188">
        <v>76</v>
      </c>
      <c r="B173" s="106">
        <v>3003</v>
      </c>
      <c r="C173" s="138" t="s">
        <v>530</v>
      </c>
      <c r="D173" s="187" t="s">
        <v>440</v>
      </c>
      <c r="E173" s="106" t="s">
        <v>528</v>
      </c>
      <c r="F173" s="118"/>
      <c r="G173" s="11" t="s">
        <v>152</v>
      </c>
      <c r="H173" s="12"/>
      <c r="I173" s="12"/>
      <c r="J173" s="12"/>
      <c r="K173" s="12"/>
      <c r="L173" s="12"/>
      <c r="M173" s="12"/>
      <c r="N173" s="12"/>
      <c r="O173" s="12"/>
      <c r="P173" s="12" t="s">
        <v>485</v>
      </c>
      <c r="Q173" s="12"/>
      <c r="R173" s="12"/>
      <c r="S173" s="12"/>
      <c r="T173" s="197"/>
      <c r="U173" s="197"/>
      <c r="V173" s="197"/>
      <c r="W173" s="202"/>
    </row>
    <row r="174" spans="1:23" ht="19.5" customHeight="1">
      <c r="A174" s="188"/>
      <c r="B174" s="106"/>
      <c r="C174" s="138"/>
      <c r="D174" s="187"/>
      <c r="E174" s="106"/>
      <c r="F174" s="119"/>
      <c r="G174" s="11" t="s">
        <v>153</v>
      </c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197"/>
      <c r="U174" s="197"/>
      <c r="V174" s="197"/>
      <c r="W174" s="202"/>
    </row>
    <row r="175" spans="1:23" ht="19.5" customHeight="1">
      <c r="A175" s="188">
        <v>77</v>
      </c>
      <c r="B175" s="106"/>
      <c r="C175" s="138"/>
      <c r="D175" s="187"/>
      <c r="E175" s="106" t="s">
        <v>529</v>
      </c>
      <c r="F175" s="118"/>
      <c r="G175" s="11" t="s">
        <v>152</v>
      </c>
      <c r="H175" s="12"/>
      <c r="I175" s="12"/>
      <c r="J175" s="12"/>
      <c r="K175" s="12"/>
      <c r="L175" s="12"/>
      <c r="M175" s="12"/>
      <c r="N175" s="12"/>
      <c r="O175" s="12"/>
      <c r="P175" s="12" t="s">
        <v>485</v>
      </c>
      <c r="Q175" s="12"/>
      <c r="R175" s="12"/>
      <c r="S175" s="12"/>
      <c r="T175" s="197"/>
      <c r="U175" s="197"/>
      <c r="V175" s="197"/>
      <c r="W175" s="202"/>
    </row>
    <row r="176" spans="1:23" ht="19.5" customHeight="1">
      <c r="A176" s="188"/>
      <c r="B176" s="106"/>
      <c r="C176" s="138"/>
      <c r="D176" s="187"/>
      <c r="E176" s="106"/>
      <c r="F176" s="119"/>
      <c r="G176" s="11" t="s">
        <v>153</v>
      </c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197"/>
      <c r="U176" s="197"/>
      <c r="V176" s="197"/>
      <c r="W176" s="202"/>
    </row>
    <row r="177" spans="1:23" ht="24.75" customHeight="1">
      <c r="A177" s="188">
        <v>78</v>
      </c>
      <c r="B177" s="106">
        <v>3011</v>
      </c>
      <c r="C177" s="138" t="s">
        <v>531</v>
      </c>
      <c r="D177" s="187" t="s">
        <v>440</v>
      </c>
      <c r="E177" s="106"/>
      <c r="F177" s="118"/>
      <c r="G177" s="11" t="s">
        <v>152</v>
      </c>
      <c r="H177" s="12"/>
      <c r="I177" s="12"/>
      <c r="J177" s="12"/>
      <c r="K177" s="12"/>
      <c r="L177" s="12"/>
      <c r="M177" s="12"/>
      <c r="N177" s="12" t="s">
        <v>485</v>
      </c>
      <c r="O177" s="12"/>
      <c r="P177" s="12"/>
      <c r="Q177" s="12"/>
      <c r="R177" s="12"/>
      <c r="S177" s="12"/>
      <c r="T177" s="197"/>
      <c r="U177" s="197"/>
      <c r="V177" s="197"/>
      <c r="W177" s="202"/>
    </row>
    <row r="178" spans="1:23" ht="24.75" customHeight="1" thickBot="1">
      <c r="A178" s="188"/>
      <c r="B178" s="184"/>
      <c r="C178" s="185"/>
      <c r="D178" s="211"/>
      <c r="E178" s="184"/>
      <c r="F178" s="203"/>
      <c r="G178" s="73" t="s">
        <v>153</v>
      </c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208"/>
      <c r="U178" s="208"/>
      <c r="V178" s="208"/>
      <c r="W178" s="209"/>
    </row>
    <row r="179" spans="1:20" ht="19.5" customHeight="1">
      <c r="A179" s="68"/>
      <c r="B179" s="17"/>
      <c r="C179" s="26"/>
      <c r="D179" s="68"/>
      <c r="E179" s="17"/>
      <c r="F179" s="20"/>
      <c r="G179" s="20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5"/>
    </row>
    <row r="180" spans="1:20" ht="19.5" customHeight="1">
      <c r="A180" s="68"/>
      <c r="B180" s="17"/>
      <c r="C180" s="26"/>
      <c r="D180" s="68"/>
      <c r="E180" s="17"/>
      <c r="F180" s="20"/>
      <c r="G180" s="20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5"/>
    </row>
    <row r="181" spans="1:20" ht="19.5" customHeight="1">
      <c r="A181" s="68"/>
      <c r="B181" s="17"/>
      <c r="C181" s="26"/>
      <c r="D181" s="68"/>
      <c r="E181" s="17"/>
      <c r="F181" s="20"/>
      <c r="G181" s="20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5"/>
    </row>
    <row r="182" spans="1:20" ht="19.5" customHeight="1">
      <c r="A182" s="68"/>
      <c r="B182" s="17"/>
      <c r="C182" s="26"/>
      <c r="D182" s="68"/>
      <c r="E182" s="17"/>
      <c r="F182" s="20"/>
      <c r="G182" s="20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5"/>
    </row>
    <row r="183" spans="1:20" ht="19.5" customHeight="1">
      <c r="A183" s="68"/>
      <c r="B183" s="17"/>
      <c r="C183" s="26"/>
      <c r="D183" s="68"/>
      <c r="E183" s="17"/>
      <c r="G183" s="20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5"/>
    </row>
    <row r="184" spans="1:20" ht="19.5" customHeight="1">
      <c r="A184" s="68"/>
      <c r="B184" s="17"/>
      <c r="C184" s="26"/>
      <c r="D184" s="68"/>
      <c r="E184" s="17"/>
      <c r="G184" s="20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5"/>
    </row>
    <row r="185" spans="1:20" ht="20.25" customHeight="1">
      <c r="A185" s="186" t="s">
        <v>532</v>
      </c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</row>
    <row r="186" spans="1:20" ht="12.75">
      <c r="A186" s="15"/>
      <c r="B186" s="17"/>
      <c r="C186" s="16"/>
      <c r="D186" s="15"/>
      <c r="E186" s="15"/>
      <c r="G186" s="20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20"/>
    </row>
    <row r="187" spans="1:20" ht="12.75">
      <c r="A187" s="15"/>
      <c r="B187" s="17"/>
      <c r="C187" s="16"/>
      <c r="D187" s="15"/>
      <c r="E187" s="15"/>
      <c r="G187" s="20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20"/>
    </row>
    <row r="188" spans="1:20" ht="12.75">
      <c r="A188" s="15"/>
      <c r="B188" s="17"/>
      <c r="C188" s="16"/>
      <c r="D188" s="15"/>
      <c r="E188" s="15"/>
      <c r="G188" s="20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20"/>
    </row>
    <row r="189" spans="1:20" ht="12.75">
      <c r="A189" s="15"/>
      <c r="B189" s="17"/>
      <c r="C189" s="16"/>
      <c r="D189" s="15"/>
      <c r="E189" s="15"/>
      <c r="G189" s="20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20"/>
    </row>
    <row r="190" spans="1:20" ht="12.75">
      <c r="A190" s="15"/>
      <c r="B190" s="17"/>
      <c r="C190" s="16"/>
      <c r="D190" s="15"/>
      <c r="E190" s="15"/>
      <c r="G190" s="20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20"/>
    </row>
    <row r="191" spans="1:20" ht="12.75">
      <c r="A191" s="15"/>
      <c r="B191" s="17"/>
      <c r="C191" s="16"/>
      <c r="D191" s="15"/>
      <c r="E191" s="15"/>
      <c r="G191" s="20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20"/>
    </row>
    <row r="192" spans="1:20" ht="12.75">
      <c r="A192"/>
      <c r="B192"/>
      <c r="C192"/>
      <c r="D192" s="1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</row>
    <row r="193" spans="1:20" ht="12.75">
      <c r="A193"/>
      <c r="B193"/>
      <c r="C193"/>
      <c r="D193" s="1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</row>
    <row r="194" spans="1:20" ht="13.5" customHeight="1">
      <c r="A194"/>
      <c r="B194"/>
      <c r="C194"/>
      <c r="D194" s="1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</row>
    <row r="195" spans="1:20" ht="12.75">
      <c r="A195"/>
      <c r="B195"/>
      <c r="C195"/>
      <c r="D195" s="1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</row>
    <row r="196" spans="1:20" ht="12.75">
      <c r="A196"/>
      <c r="B196"/>
      <c r="C196"/>
      <c r="D196" s="1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1:20" ht="12.75">
      <c r="A197"/>
      <c r="B197"/>
      <c r="C197"/>
      <c r="D197" s="1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1:20" ht="12.75">
      <c r="A198"/>
      <c r="B198"/>
      <c r="C198"/>
      <c r="D198" s="1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199" spans="1:20" ht="39" customHeight="1">
      <c r="A199"/>
      <c r="B199"/>
      <c r="C199"/>
      <c r="D199" s="1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</row>
    <row r="200" s="1" customFormat="1" ht="13.5" customHeight="1"/>
    <row r="201" spans="1:20" ht="12.75">
      <c r="A201"/>
      <c r="B201"/>
      <c r="C201"/>
      <c r="D201" s="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</row>
    <row r="202" spans="1:20" ht="12.75">
      <c r="A202"/>
      <c r="B202"/>
      <c r="C202"/>
      <c r="D202" s="1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</row>
    <row r="203" spans="1:20" ht="12.75">
      <c r="A203"/>
      <c r="B203"/>
      <c r="C203"/>
      <c r="D203" s="1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</row>
    <row r="204" spans="1:20" ht="12.75">
      <c r="A204"/>
      <c r="B204"/>
      <c r="C204"/>
      <c r="D204" s="1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</row>
    <row r="205" spans="1:20" ht="12.75">
      <c r="A205"/>
      <c r="B205"/>
      <c r="C205"/>
      <c r="D205" s="1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</row>
    <row r="206" spans="1:20" ht="12.75">
      <c r="A206"/>
      <c r="B206"/>
      <c r="C206"/>
      <c r="D206" s="1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 s="17"/>
      <c r="T206" s="18">
        <v>4</v>
      </c>
    </row>
    <row r="207" spans="1:20" ht="12.75">
      <c r="A207"/>
      <c r="B207"/>
      <c r="C207"/>
      <c r="D207" s="1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</row>
    <row r="208" spans="1:20" ht="12.75">
      <c r="A208"/>
      <c r="B208"/>
      <c r="C208"/>
      <c r="D208" s="1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</row>
    <row r="209" spans="1:20" ht="12.75">
      <c r="A209"/>
      <c r="B209"/>
      <c r="C209"/>
      <c r="D209" s="1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</row>
    <row r="210" spans="1:20" ht="12.75">
      <c r="A210"/>
      <c r="B210"/>
      <c r="C210"/>
      <c r="D210" s="1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</row>
    <row r="211" spans="1:20" ht="12.75">
      <c r="A211"/>
      <c r="B211"/>
      <c r="C211"/>
      <c r="D211" s="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</row>
    <row r="212" spans="1:20" ht="12.75">
      <c r="A212"/>
      <c r="B212"/>
      <c r="C212"/>
      <c r="D212" s="1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</row>
    <row r="213" spans="1:20" ht="12.75">
      <c r="A213"/>
      <c r="B213"/>
      <c r="C213"/>
      <c r="D213" s="1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</row>
    <row r="214" spans="1:20" ht="12.75">
      <c r="A214"/>
      <c r="B214"/>
      <c r="C214"/>
      <c r="D214" s="1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</row>
    <row r="215" spans="1:20" ht="12.75">
      <c r="A215"/>
      <c r="B215"/>
      <c r="C215"/>
      <c r="D215" s="1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</row>
    <row r="216" spans="1:20" ht="12.75">
      <c r="A216"/>
      <c r="B216"/>
      <c r="C216"/>
      <c r="D216" s="1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</row>
    <row r="217" spans="1:20" ht="12.75">
      <c r="A217"/>
      <c r="B217"/>
      <c r="C217" s="22"/>
      <c r="D217" s="7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/>
      <c r="P217"/>
      <c r="Q217"/>
      <c r="R217"/>
      <c r="S217"/>
      <c r="T217"/>
    </row>
    <row r="218" spans="1:20" ht="12.75">
      <c r="A218"/>
      <c r="B218"/>
      <c r="C218" s="22"/>
      <c r="D218" s="7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/>
      <c r="P218"/>
      <c r="Q218"/>
      <c r="R218"/>
      <c r="S218"/>
      <c r="T218"/>
    </row>
    <row r="219" spans="1:20" ht="12.75">
      <c r="A219"/>
      <c r="B219"/>
      <c r="C219" s="22"/>
      <c r="D219" s="7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/>
      <c r="P219"/>
      <c r="Q219"/>
      <c r="R219"/>
      <c r="S219"/>
      <c r="T219"/>
    </row>
    <row r="220" spans="1:20" ht="12.75">
      <c r="A220"/>
      <c r="B220"/>
      <c r="C220"/>
      <c r="D220" s="1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</row>
    <row r="221" spans="1:20" ht="12.75" customHeight="1">
      <c r="A221"/>
      <c r="B221"/>
      <c r="C221"/>
      <c r="D221" s="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</row>
    <row r="222" spans="1:20" ht="12.75">
      <c r="A222"/>
      <c r="B222"/>
      <c r="C222"/>
      <c r="D222" s="1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</row>
    <row r="223" spans="1:20" ht="12.75" customHeight="1">
      <c r="A223"/>
      <c r="B223"/>
      <c r="C223"/>
      <c r="D223" s="1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spans="1:20" ht="12.75">
      <c r="A224"/>
      <c r="B224"/>
      <c r="C224"/>
      <c r="D224" s="1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25" spans="1:20" ht="12.75" customHeight="1">
      <c r="A225"/>
      <c r="B225"/>
      <c r="C225"/>
      <c r="D225" s="1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</row>
    <row r="226" spans="1:20" ht="12.75">
      <c r="A226"/>
      <c r="B226"/>
      <c r="C226"/>
      <c r="D226" s="1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</row>
    <row r="227" spans="1:20" ht="12.75" customHeight="1">
      <c r="A227"/>
      <c r="B227"/>
      <c r="C227"/>
      <c r="D227" s="1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</row>
    <row r="228" spans="1:20" ht="12.75">
      <c r="A228"/>
      <c r="B228"/>
      <c r="C228"/>
      <c r="D228" s="1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</row>
    <row r="229" spans="1:20" ht="12.75" customHeight="1">
      <c r="A229"/>
      <c r="B229"/>
      <c r="C229"/>
      <c r="D229" s="1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</row>
    <row r="230" spans="1:20" ht="12.75">
      <c r="A230"/>
      <c r="B230"/>
      <c r="C230"/>
      <c r="D230" s="1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</row>
    <row r="231" spans="1:20" ht="12.75" customHeight="1">
      <c r="A231"/>
      <c r="B231"/>
      <c r="C231"/>
      <c r="D231" s="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</row>
    <row r="232" spans="1:20" ht="12.75">
      <c r="A232"/>
      <c r="B232"/>
      <c r="C232"/>
      <c r="D232" s="1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</row>
    <row r="233" spans="1:20" ht="12.75">
      <c r="A233"/>
      <c r="B233"/>
      <c r="C233"/>
      <c r="D233" s="1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</row>
    <row r="234" spans="1:20" ht="12.75">
      <c r="A234"/>
      <c r="B234"/>
      <c r="C234"/>
      <c r="D234" s="1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</row>
    <row r="235" spans="1:20" ht="12.75" customHeight="1">
      <c r="A235"/>
      <c r="B235"/>
      <c r="C235"/>
      <c r="D235" s="1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</row>
    <row r="236" spans="1:20" ht="12.75">
      <c r="A236"/>
      <c r="B236"/>
      <c r="C236"/>
      <c r="D236" s="1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</row>
    <row r="237" spans="1:20" ht="12.75">
      <c r="A237"/>
      <c r="B237"/>
      <c r="C237"/>
      <c r="D237" s="1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</row>
    <row r="238" spans="1:20" ht="12.75">
      <c r="A238"/>
      <c r="B238"/>
      <c r="C238"/>
      <c r="D238" s="1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</row>
    <row r="239" spans="1:20" ht="12.75" customHeight="1">
      <c r="A239"/>
      <c r="B239"/>
      <c r="C239"/>
      <c r="D239" s="1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</row>
    <row r="240" spans="1:20" ht="12.75">
      <c r="A240"/>
      <c r="B240"/>
      <c r="C240"/>
      <c r="D240" s="1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</row>
    <row r="241" spans="1:20" ht="12.75">
      <c r="A241"/>
      <c r="B241"/>
      <c r="C241"/>
      <c r="D241" s="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</row>
    <row r="242" spans="1:20" ht="12.75">
      <c r="A242"/>
      <c r="B242"/>
      <c r="C242"/>
      <c r="D242" s="1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</row>
    <row r="243" spans="1:20" ht="12.75">
      <c r="A243"/>
      <c r="B243"/>
      <c r="C243"/>
      <c r="D243" s="1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</row>
    <row r="244" spans="1:20" ht="12.75">
      <c r="A244"/>
      <c r="B244"/>
      <c r="C244"/>
      <c r="D244" s="1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</row>
    <row r="245" spans="1:20" ht="12.75">
      <c r="A245"/>
      <c r="B245"/>
      <c r="C245"/>
      <c r="D245" s="1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</row>
    <row r="246" spans="1:20" ht="12.75">
      <c r="A246"/>
      <c r="B246"/>
      <c r="C246"/>
      <c r="D246" s="1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</row>
    <row r="247" spans="1:20" ht="12.75">
      <c r="A247"/>
      <c r="B247"/>
      <c r="C247"/>
      <c r="D247" s="1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</row>
    <row r="248" spans="1:20" ht="12.75">
      <c r="A248"/>
      <c r="B248"/>
      <c r="C248"/>
      <c r="D248" s="1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</row>
    <row r="249" spans="1:20" ht="12.75">
      <c r="A249"/>
      <c r="B249"/>
      <c r="C249"/>
      <c r="D249" s="1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</row>
    <row r="250" spans="1:20" ht="12.75">
      <c r="A250"/>
      <c r="B250"/>
      <c r="C250"/>
      <c r="D250" s="1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spans="1:20" ht="12.75">
      <c r="A251"/>
      <c r="B251"/>
      <c r="C251"/>
      <c r="D251" s="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52" spans="1:20" ht="13.5" customHeight="1">
      <c r="A252"/>
      <c r="B252"/>
      <c r="C252"/>
      <c r="D252" s="1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</row>
    <row r="253" spans="1:20" ht="12.75">
      <c r="A253"/>
      <c r="B253"/>
      <c r="C253"/>
      <c r="D253" s="1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</row>
    <row r="254" spans="1:20" ht="12.75" customHeight="1">
      <c r="A254"/>
      <c r="B254"/>
      <c r="C254"/>
      <c r="D254" s="1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</row>
    <row r="255" spans="1:20" ht="12.75">
      <c r="A255">
        <v>18</v>
      </c>
      <c r="B255"/>
      <c r="C255"/>
      <c r="D255" s="1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</row>
    <row r="256" spans="1:20" ht="12.75" customHeight="1">
      <c r="A256"/>
      <c r="B256"/>
      <c r="C256"/>
      <c r="D256" s="1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</row>
    <row r="257" spans="1:20" ht="12.75">
      <c r="A257"/>
      <c r="B257"/>
      <c r="C257"/>
      <c r="D257" s="1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</row>
    <row r="258" spans="1:20" ht="13.5" customHeight="1">
      <c r="A258"/>
      <c r="B258"/>
      <c r="C258"/>
      <c r="D258" s="1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</row>
    <row r="259" spans="1:20" ht="12.75">
      <c r="A259"/>
      <c r="B259"/>
      <c r="C259"/>
      <c r="D259" s="1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</row>
    <row r="260" spans="1:20" ht="12.75" customHeight="1">
      <c r="A260"/>
      <c r="B260"/>
      <c r="C260"/>
      <c r="D260" s="1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</row>
    <row r="261" spans="1:20" ht="12.75">
      <c r="A261"/>
      <c r="B261"/>
      <c r="C261"/>
      <c r="D261" s="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</row>
    <row r="262" spans="1:20" ht="12.75">
      <c r="A262"/>
      <c r="B262"/>
      <c r="C262"/>
      <c r="D262" s="1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</row>
    <row r="263" spans="1:20" ht="12.75">
      <c r="A263"/>
      <c r="B263"/>
      <c r="C263"/>
      <c r="D263" s="1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</row>
    <row r="264" spans="1:20" ht="12.75" customHeight="1">
      <c r="A264"/>
      <c r="B264"/>
      <c r="C264"/>
      <c r="D264" s="1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</row>
    <row r="265" spans="1:20" ht="12.75">
      <c r="A265"/>
      <c r="B265"/>
      <c r="C265"/>
      <c r="D265" s="1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</row>
    <row r="266" spans="1:20" ht="12.75" customHeight="1">
      <c r="A266"/>
      <c r="B266"/>
      <c r="C266"/>
      <c r="D266" s="1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</row>
    <row r="267" spans="1:20" ht="12.75">
      <c r="A267"/>
      <c r="B267"/>
      <c r="C267"/>
      <c r="D267" s="1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</row>
    <row r="268" spans="1:20" ht="12.75" customHeight="1">
      <c r="A268"/>
      <c r="B268"/>
      <c r="C268"/>
      <c r="D268" s="1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</row>
    <row r="269" spans="1:20" ht="12.75">
      <c r="A269"/>
      <c r="B269"/>
      <c r="C269"/>
      <c r="D269" s="1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</row>
    <row r="270" spans="1:20" ht="12.75" customHeight="1">
      <c r="A270"/>
      <c r="B270"/>
      <c r="C270"/>
      <c r="D270" s="1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</row>
    <row r="271" spans="1:20" ht="12.75">
      <c r="A271"/>
      <c r="B271"/>
      <c r="C271"/>
      <c r="D271" s="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</row>
    <row r="272" spans="1:20" ht="12.75" customHeight="1">
      <c r="A272"/>
      <c r="B272"/>
      <c r="C272"/>
      <c r="D272" s="1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</row>
    <row r="273" spans="1:20" ht="12.75">
      <c r="A273"/>
      <c r="B273"/>
      <c r="C273"/>
      <c r="D273" s="1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</row>
    <row r="274" spans="1:20" ht="12.75" customHeight="1">
      <c r="A274"/>
      <c r="B274"/>
      <c r="C274"/>
      <c r="D274" s="1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</row>
    <row r="275" spans="1:20" ht="12.75">
      <c r="A275"/>
      <c r="B275"/>
      <c r="C275"/>
      <c r="D275" s="1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</row>
    <row r="276" spans="1:20" ht="12.75">
      <c r="A276"/>
      <c r="B276"/>
      <c r="C276"/>
      <c r="D276" s="1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</row>
    <row r="277" spans="1:20" ht="12.75">
      <c r="A277"/>
      <c r="B277"/>
      <c r="C277"/>
      <c r="D277" s="1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spans="1:20" ht="12.75" customHeight="1">
      <c r="A278"/>
      <c r="B278"/>
      <c r="C278"/>
      <c r="D278" s="1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279" spans="1:20" ht="12.75">
      <c r="A279"/>
      <c r="B279"/>
      <c r="C279"/>
      <c r="D279" s="1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</row>
    <row r="280" spans="1:20" ht="12.75">
      <c r="A280"/>
      <c r="B280"/>
      <c r="C280"/>
      <c r="D280" s="1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</row>
    <row r="281" spans="1:20" ht="12.75">
      <c r="A281"/>
      <c r="B281"/>
      <c r="C281"/>
      <c r="D281" s="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</row>
    <row r="282" spans="1:20" ht="12.75" customHeight="1">
      <c r="A282"/>
      <c r="B282"/>
      <c r="C282"/>
      <c r="D282" s="1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</row>
    <row r="283" spans="1:20" ht="12.75">
      <c r="A283"/>
      <c r="B283"/>
      <c r="C283"/>
      <c r="D283" s="1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</row>
    <row r="284" spans="1:20" ht="12.75" customHeight="1">
      <c r="A284"/>
      <c r="B284"/>
      <c r="C284"/>
      <c r="D284" s="1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</row>
    <row r="285" spans="1:20" ht="12.75">
      <c r="A285"/>
      <c r="B285"/>
      <c r="C285"/>
      <c r="D285" s="1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</row>
    <row r="286" spans="1:20" ht="12.75" customHeight="1">
      <c r="A286"/>
      <c r="B286"/>
      <c r="C286"/>
      <c r="D286" s="1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</row>
    <row r="287" spans="1:20" ht="12.75">
      <c r="A287"/>
      <c r="B287"/>
      <c r="C287"/>
      <c r="D287" s="1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</row>
    <row r="288" spans="1:20" ht="12.75" customHeight="1">
      <c r="A288"/>
      <c r="B288"/>
      <c r="C288"/>
      <c r="D288" s="1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</row>
    <row r="289" spans="1:20" ht="12.75">
      <c r="A289"/>
      <c r="B289"/>
      <c r="C289"/>
      <c r="D289" s="1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</row>
    <row r="290" spans="1:20" ht="12.75">
      <c r="A290"/>
      <c r="B290"/>
      <c r="C290"/>
      <c r="D290" s="1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</row>
    <row r="291" spans="1:20" ht="12.75">
      <c r="A291"/>
      <c r="B291"/>
      <c r="C291"/>
      <c r="D291" s="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</row>
    <row r="292" spans="1:20" ht="12.75" customHeight="1">
      <c r="A292"/>
      <c r="B292"/>
      <c r="C292"/>
      <c r="D292" s="1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</row>
    <row r="293" spans="1:20" ht="12.75">
      <c r="A293"/>
      <c r="B293"/>
      <c r="C293"/>
      <c r="D293" s="1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</row>
    <row r="294" spans="1:20" ht="12.75">
      <c r="A294"/>
      <c r="B294"/>
      <c r="C294"/>
      <c r="D294" s="1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</row>
    <row r="295" spans="1:20" ht="12.75">
      <c r="A295"/>
      <c r="B295"/>
      <c r="C295"/>
      <c r="D295" s="1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</row>
    <row r="296" spans="1:20" ht="12.75">
      <c r="A296"/>
      <c r="B296"/>
      <c r="C296"/>
      <c r="D296" s="1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</row>
    <row r="297" spans="1:20" ht="12.75">
      <c r="A297"/>
      <c r="B297"/>
      <c r="C297"/>
      <c r="D297" s="1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</row>
    <row r="298" spans="1:20" ht="12.75">
      <c r="A298"/>
      <c r="B298"/>
      <c r="C298"/>
      <c r="D298" s="1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</row>
    <row r="299" spans="1:20" ht="12.75">
      <c r="A299"/>
      <c r="B299"/>
      <c r="C299"/>
      <c r="D299" s="1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</row>
    <row r="300" spans="1:20" ht="12.75">
      <c r="A300"/>
      <c r="B300"/>
      <c r="C300"/>
      <c r="D300" s="1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</row>
    <row r="301" spans="1:20" ht="12.75">
      <c r="A301"/>
      <c r="B301"/>
      <c r="C301"/>
      <c r="D301" s="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</row>
    <row r="302" spans="1:20" ht="13.5" customHeight="1">
      <c r="A302"/>
      <c r="B302"/>
      <c r="C302"/>
      <c r="D302" s="1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</row>
    <row r="303" spans="1:20" ht="12.75">
      <c r="A303"/>
      <c r="B303"/>
      <c r="C303"/>
      <c r="D303" s="1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</row>
    <row r="304" spans="1:20" ht="12.75">
      <c r="A304"/>
      <c r="B304"/>
      <c r="C304"/>
      <c r="D304" s="1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spans="1:20" ht="12.75">
      <c r="A305"/>
      <c r="B305"/>
      <c r="C305"/>
      <c r="D305" s="1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spans="1:20" ht="12.75" customHeight="1">
      <c r="A306"/>
      <c r="B306"/>
      <c r="C306"/>
      <c r="D306" s="1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spans="1:20" ht="12.75">
      <c r="A307"/>
      <c r="B307"/>
      <c r="C307"/>
      <c r="D307" s="1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spans="1:20" ht="13.5" customHeight="1">
      <c r="A308"/>
      <c r="B308"/>
      <c r="C308"/>
      <c r="D308" s="1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  <row r="309" spans="1:20" ht="12.75">
      <c r="A309"/>
      <c r="B309"/>
      <c r="C309"/>
      <c r="D309" s="1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</row>
    <row r="310" spans="1:20" ht="12.75" customHeight="1">
      <c r="A310"/>
      <c r="B310"/>
      <c r="C310"/>
      <c r="D310" s="1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</row>
    <row r="311" spans="1:20" ht="12.75">
      <c r="A311"/>
      <c r="B311"/>
      <c r="C311"/>
      <c r="D311" s="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</row>
    <row r="312" spans="1:20" ht="12.75" customHeight="1">
      <c r="A312"/>
      <c r="B312"/>
      <c r="C312"/>
      <c r="D312" s="1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</row>
    <row r="313" spans="1:20" ht="12.75">
      <c r="A313"/>
      <c r="B313"/>
      <c r="C313"/>
      <c r="D313" s="1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</row>
    <row r="314" spans="1:20" ht="12.75" customHeight="1">
      <c r="A314"/>
      <c r="B314"/>
      <c r="C314"/>
      <c r="D314" s="1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</row>
    <row r="315" spans="1:20" ht="12.75">
      <c r="A315"/>
      <c r="B315"/>
      <c r="C315"/>
      <c r="D315" s="1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</row>
    <row r="316" spans="1:20" ht="12.75" customHeight="1">
      <c r="A316"/>
      <c r="B316"/>
      <c r="C316"/>
      <c r="D316" s="1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</row>
    <row r="317" spans="1:20" ht="12.75">
      <c r="A317"/>
      <c r="B317"/>
      <c r="C317"/>
      <c r="D317" s="1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</row>
    <row r="318" spans="1:20" ht="12.75" customHeight="1">
      <c r="A318"/>
      <c r="B318"/>
      <c r="C318"/>
      <c r="D318" s="1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</row>
    <row r="319" spans="1:20" ht="12.75">
      <c r="A319"/>
      <c r="B319"/>
      <c r="C319" s="6"/>
      <c r="O319"/>
      <c r="P319"/>
      <c r="Q319"/>
      <c r="R319"/>
      <c r="S319"/>
      <c r="T319"/>
    </row>
    <row r="320" spans="1:20" ht="12.75" customHeight="1">
      <c r="A320"/>
      <c r="B320"/>
      <c r="C320" s="6"/>
      <c r="O320"/>
      <c r="P320"/>
      <c r="Q320"/>
      <c r="R320"/>
      <c r="S320"/>
      <c r="T320"/>
    </row>
    <row r="321" spans="1:20" ht="12.75">
      <c r="A321"/>
      <c r="B321"/>
      <c r="C321"/>
      <c r="D321" s="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</row>
    <row r="322" spans="1:20" ht="12.75">
      <c r="A322"/>
      <c r="B322"/>
      <c r="C322"/>
      <c r="D322" s="1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</row>
    <row r="323" spans="1:20" ht="12.75">
      <c r="A323"/>
      <c r="B323"/>
      <c r="C323"/>
      <c r="D323" s="1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</row>
    <row r="324" spans="1:20" ht="12.75">
      <c r="A324"/>
      <c r="B324"/>
      <c r="C324"/>
      <c r="D324" s="1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</row>
    <row r="325" spans="1:20" ht="12.75">
      <c r="A325"/>
      <c r="B325"/>
      <c r="C325"/>
      <c r="D325" s="1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</row>
    <row r="326" spans="1:20" ht="12.75">
      <c r="A326"/>
      <c r="B326"/>
      <c r="C326"/>
      <c r="D326" s="1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</row>
    <row r="327" spans="1:20" ht="12.75">
      <c r="A327"/>
      <c r="B327"/>
      <c r="C327"/>
      <c r="D327" s="1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</row>
    <row r="328" spans="1:20" ht="12.75">
      <c r="A328"/>
      <c r="B328"/>
      <c r="C328"/>
      <c r="D328" s="1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</row>
    <row r="329" spans="1:20" ht="12.75">
      <c r="A329"/>
      <c r="B329"/>
      <c r="C329"/>
      <c r="D329" s="1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</row>
    <row r="330" spans="1:20" ht="12.75">
      <c r="A330"/>
      <c r="B330"/>
      <c r="C330"/>
      <c r="D330" s="1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</row>
    <row r="331" spans="1:20" ht="12.75">
      <c r="A331"/>
      <c r="B331"/>
      <c r="C331"/>
      <c r="D331" s="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</row>
    <row r="332" spans="1:20" ht="39" customHeight="1">
      <c r="A332"/>
      <c r="B332"/>
      <c r="C332"/>
      <c r="D332" s="1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</row>
    <row r="333" spans="1:20" ht="12.75">
      <c r="A333"/>
      <c r="B333"/>
      <c r="C333"/>
      <c r="D333" s="1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</row>
    <row r="334" spans="1:20" ht="12.75" customHeight="1">
      <c r="A334"/>
      <c r="B334"/>
      <c r="C334"/>
      <c r="D334" s="1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</row>
    <row r="335" spans="1:20" ht="12.75">
      <c r="A335"/>
      <c r="B335"/>
      <c r="C335"/>
      <c r="D335" s="1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</row>
    <row r="336" spans="1:20" ht="12.75">
      <c r="A336"/>
      <c r="B336"/>
      <c r="C336"/>
      <c r="D336" s="1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</row>
    <row r="337" spans="1:20" ht="12.75">
      <c r="A337"/>
      <c r="B337"/>
      <c r="C337"/>
      <c r="D337" s="1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</row>
    <row r="338" spans="1:20" ht="12.75">
      <c r="A338"/>
      <c r="B338"/>
      <c r="C338"/>
      <c r="D338" s="1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</row>
    <row r="339" spans="1:20" ht="12.75">
      <c r="A339"/>
      <c r="B339"/>
      <c r="C339"/>
      <c r="D339" s="1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</row>
    <row r="340" spans="1:20" ht="12.75">
      <c r="A340"/>
      <c r="B340"/>
      <c r="C340"/>
      <c r="D340" s="1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</row>
    <row r="341" spans="1:20" ht="12.75">
      <c r="A341"/>
      <c r="B341"/>
      <c r="C341"/>
      <c r="D341" s="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</row>
    <row r="342" spans="1:20" ht="12.75">
      <c r="A342"/>
      <c r="B342"/>
      <c r="C342"/>
      <c r="D342" s="1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</row>
    <row r="343" spans="1:20" ht="12.75">
      <c r="A343"/>
      <c r="B343"/>
      <c r="C343"/>
      <c r="D343" s="1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</row>
    <row r="344" spans="1:20" ht="12.75">
      <c r="A344"/>
      <c r="B344"/>
      <c r="C344"/>
      <c r="D344" s="1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</row>
    <row r="345" spans="1:20" ht="12.75">
      <c r="A345"/>
      <c r="B345"/>
      <c r="C345"/>
      <c r="D345" s="1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</row>
    <row r="346" spans="1:20" ht="12.75">
      <c r="A346"/>
      <c r="B346"/>
      <c r="C346"/>
      <c r="D346" s="1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</row>
    <row r="347" spans="1:20" ht="12.75">
      <c r="A347"/>
      <c r="B347"/>
      <c r="C347"/>
      <c r="D347" s="1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</row>
    <row r="348" spans="1:20" ht="12.75">
      <c r="A348"/>
      <c r="B348"/>
      <c r="C348"/>
      <c r="D348" s="1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</row>
    <row r="349" spans="1:20" ht="12.75">
      <c r="A349"/>
      <c r="B349"/>
      <c r="C349"/>
      <c r="D349" s="1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</row>
    <row r="350" spans="1:20" ht="12.75">
      <c r="A350"/>
      <c r="B350"/>
      <c r="C350"/>
      <c r="D350" s="1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</row>
    <row r="351" spans="1:20" ht="12.75">
      <c r="A351"/>
      <c r="B351"/>
      <c r="C351"/>
      <c r="D351" s="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</row>
    <row r="352" spans="1:20" ht="12.75">
      <c r="A352"/>
      <c r="B352"/>
      <c r="C352"/>
      <c r="D352" s="1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</row>
    <row r="353" spans="1:20" ht="12.75">
      <c r="A353"/>
      <c r="B353"/>
      <c r="C353" s="6"/>
      <c r="O353"/>
      <c r="P353"/>
      <c r="Q353"/>
      <c r="R353"/>
      <c r="S353"/>
      <c r="T353"/>
    </row>
    <row r="354" spans="1:20" ht="12.75">
      <c r="A354"/>
      <c r="B354"/>
      <c r="C354" s="6"/>
      <c r="O354"/>
      <c r="P354"/>
      <c r="Q354"/>
      <c r="R354"/>
      <c r="S354"/>
      <c r="T354"/>
    </row>
    <row r="355" spans="1:20" ht="12.75">
      <c r="A355"/>
      <c r="B355"/>
      <c r="C355" s="6"/>
      <c r="O355"/>
      <c r="P355"/>
      <c r="Q355"/>
      <c r="R355"/>
      <c r="S355"/>
      <c r="T355"/>
    </row>
    <row r="356" spans="1:20" ht="12.75">
      <c r="A356"/>
      <c r="B356"/>
      <c r="C356" s="6"/>
      <c r="O356"/>
      <c r="P356"/>
      <c r="Q356"/>
      <c r="R356"/>
      <c r="S356"/>
      <c r="T356"/>
    </row>
    <row r="357" spans="1:20" ht="12.75">
      <c r="A357"/>
      <c r="B357"/>
      <c r="C357" s="6"/>
      <c r="O357"/>
      <c r="P357"/>
      <c r="Q357"/>
      <c r="R357"/>
      <c r="S357"/>
      <c r="T357"/>
    </row>
    <row r="358" spans="1:20" ht="12.75">
      <c r="A358"/>
      <c r="B358"/>
      <c r="C358" s="6"/>
      <c r="O358"/>
      <c r="P358"/>
      <c r="Q358"/>
      <c r="R358"/>
      <c r="S358"/>
      <c r="T358"/>
    </row>
    <row r="359" spans="1:20" ht="12.75">
      <c r="A359"/>
      <c r="B359"/>
      <c r="C359" s="6"/>
      <c r="O359"/>
      <c r="P359"/>
      <c r="Q359"/>
      <c r="R359"/>
      <c r="S359"/>
      <c r="T359"/>
    </row>
    <row r="360" spans="1:20" ht="13.5" customHeight="1">
      <c r="A360"/>
      <c r="B360"/>
      <c r="C360" s="6"/>
      <c r="O360"/>
      <c r="P360"/>
      <c r="Q360"/>
      <c r="R360"/>
      <c r="S360"/>
      <c r="T360"/>
    </row>
    <row r="361" spans="1:20" ht="12.75">
      <c r="A361"/>
      <c r="B361"/>
      <c r="C361" s="6"/>
      <c r="O361"/>
      <c r="P361"/>
      <c r="Q361"/>
      <c r="R361"/>
      <c r="S361"/>
      <c r="T361"/>
    </row>
    <row r="362" spans="1:20" ht="12.75">
      <c r="A362"/>
      <c r="B362"/>
      <c r="C362" s="6"/>
      <c r="O362"/>
      <c r="P362"/>
      <c r="Q362"/>
      <c r="R362"/>
      <c r="S362"/>
      <c r="T362"/>
    </row>
    <row r="363" spans="1:20" ht="12.75">
      <c r="A363"/>
      <c r="B363"/>
      <c r="C363" s="6"/>
      <c r="O363"/>
      <c r="P363"/>
      <c r="Q363"/>
      <c r="R363"/>
      <c r="S363"/>
      <c r="T363"/>
    </row>
    <row r="364" spans="1:20" ht="12.75">
      <c r="A364"/>
      <c r="B364"/>
      <c r="C364" s="6"/>
      <c r="O364"/>
      <c r="P364"/>
      <c r="Q364"/>
      <c r="R364"/>
      <c r="S364"/>
      <c r="T364"/>
    </row>
    <row r="365" spans="1:20" ht="12.75">
      <c r="A365"/>
      <c r="B365"/>
      <c r="C365" s="6"/>
      <c r="O365"/>
      <c r="P365"/>
      <c r="Q365"/>
      <c r="R365"/>
      <c r="S365"/>
      <c r="T365"/>
    </row>
    <row r="366" spans="1:20" ht="12.75">
      <c r="A366"/>
      <c r="B366"/>
      <c r="C366" s="6"/>
      <c r="O366"/>
      <c r="P366"/>
      <c r="Q366"/>
      <c r="R366"/>
      <c r="S366"/>
      <c r="T366"/>
    </row>
    <row r="367" spans="1:20" ht="12.75">
      <c r="A367"/>
      <c r="B367"/>
      <c r="C367" s="6"/>
      <c r="O367"/>
      <c r="P367"/>
      <c r="Q367"/>
      <c r="R367"/>
      <c r="S367"/>
      <c r="T367"/>
    </row>
    <row r="368" spans="1:20" ht="12.75">
      <c r="A368"/>
      <c r="B368"/>
      <c r="C368" s="6"/>
      <c r="O368"/>
      <c r="P368"/>
      <c r="Q368"/>
      <c r="R368"/>
      <c r="S368"/>
      <c r="T368"/>
    </row>
    <row r="369" spans="1:20" ht="12.75">
      <c r="A369"/>
      <c r="B369"/>
      <c r="C369" s="6"/>
      <c r="O369"/>
      <c r="P369"/>
      <c r="Q369"/>
      <c r="R369"/>
      <c r="S369"/>
      <c r="T369"/>
    </row>
    <row r="370" spans="1:20" ht="13.5" customHeight="1">
      <c r="A370"/>
      <c r="B370"/>
      <c r="C370" s="6"/>
      <c r="O370"/>
      <c r="P370"/>
      <c r="Q370"/>
      <c r="R370"/>
      <c r="S370"/>
      <c r="T370"/>
    </row>
    <row r="371" spans="1:20" ht="12.75">
      <c r="A371"/>
      <c r="B371"/>
      <c r="C371" s="6"/>
      <c r="O371"/>
      <c r="P371"/>
      <c r="Q371"/>
      <c r="R371"/>
      <c r="S371"/>
      <c r="T371"/>
    </row>
    <row r="372" spans="1:20" ht="12.75">
      <c r="A372"/>
      <c r="B372"/>
      <c r="C372" s="6"/>
      <c r="O372"/>
      <c r="P372"/>
      <c r="Q372"/>
      <c r="R372"/>
      <c r="S372"/>
      <c r="T372"/>
    </row>
    <row r="373" spans="1:20" ht="12.75">
      <c r="A373"/>
      <c r="B373"/>
      <c r="C373" s="6"/>
      <c r="O373"/>
      <c r="P373"/>
      <c r="Q373"/>
      <c r="R373"/>
      <c r="S373"/>
      <c r="T373"/>
    </row>
    <row r="374" spans="1:20" ht="12.75">
      <c r="A374"/>
      <c r="B374"/>
      <c r="C374" s="6"/>
      <c r="O374"/>
      <c r="P374"/>
      <c r="Q374"/>
      <c r="R374"/>
      <c r="S374"/>
      <c r="T374"/>
    </row>
    <row r="375" spans="1:20" ht="12.75">
      <c r="A375"/>
      <c r="B375"/>
      <c r="C375" s="6"/>
      <c r="O375"/>
      <c r="P375"/>
      <c r="Q375"/>
      <c r="R375"/>
      <c r="S375"/>
      <c r="T375"/>
    </row>
    <row r="376" spans="1:20" ht="12.75">
      <c r="A376"/>
      <c r="B376"/>
      <c r="C376" s="6"/>
      <c r="O376"/>
      <c r="P376"/>
      <c r="Q376"/>
      <c r="R376"/>
      <c r="S376"/>
      <c r="T376"/>
    </row>
    <row r="377" spans="1:20" ht="12.75">
      <c r="A377"/>
      <c r="B377"/>
      <c r="C377" s="6"/>
      <c r="O377"/>
      <c r="P377"/>
      <c r="Q377"/>
      <c r="R377"/>
      <c r="S377"/>
      <c r="T377"/>
    </row>
    <row r="378" spans="1:20" ht="12.75">
      <c r="A378"/>
      <c r="B378"/>
      <c r="C378" s="6"/>
      <c r="O378"/>
      <c r="P378"/>
      <c r="Q378"/>
      <c r="R378"/>
      <c r="S378"/>
      <c r="T378"/>
    </row>
    <row r="379" spans="1:20" ht="12.75">
      <c r="A379"/>
      <c r="B379"/>
      <c r="C379" s="6"/>
      <c r="O379"/>
      <c r="P379"/>
      <c r="Q379"/>
      <c r="R379"/>
      <c r="S379"/>
      <c r="T379"/>
    </row>
    <row r="380" spans="1:20" ht="12.75" customHeight="1">
      <c r="A380"/>
      <c r="B380"/>
      <c r="C380" s="6"/>
      <c r="O380"/>
      <c r="P380"/>
      <c r="Q380"/>
      <c r="R380"/>
      <c r="S380"/>
      <c r="T380"/>
    </row>
    <row r="381" spans="1:20" ht="20.25" customHeight="1">
      <c r="A381"/>
      <c r="B381"/>
      <c r="C381" s="6"/>
      <c r="O381"/>
      <c r="P381"/>
      <c r="Q381"/>
      <c r="R381"/>
      <c r="S381"/>
      <c r="T381"/>
    </row>
    <row r="382" spans="1:20" ht="12.75" customHeight="1">
      <c r="A382"/>
      <c r="B382"/>
      <c r="C382" s="6"/>
      <c r="O382"/>
      <c r="P382"/>
      <c r="Q382"/>
      <c r="R382"/>
      <c r="S382"/>
      <c r="T382"/>
    </row>
    <row r="383" spans="1:20" ht="24" customHeight="1">
      <c r="A383"/>
      <c r="B383"/>
      <c r="C383" s="6"/>
      <c r="O383"/>
      <c r="P383"/>
      <c r="Q383"/>
      <c r="R383"/>
      <c r="S383"/>
      <c r="T383"/>
    </row>
    <row r="384" spans="1:20" ht="12.75" customHeight="1">
      <c r="A384"/>
      <c r="B384"/>
      <c r="C384" s="6"/>
      <c r="O384"/>
      <c r="P384"/>
      <c r="Q384"/>
      <c r="R384"/>
      <c r="S384"/>
      <c r="T384"/>
    </row>
    <row r="385" spans="1:20" ht="12.75">
      <c r="A385"/>
      <c r="B385"/>
      <c r="C385"/>
      <c r="D385" s="1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</row>
    <row r="386" spans="1:20" ht="12.75">
      <c r="A386"/>
      <c r="B386"/>
      <c r="C386"/>
      <c r="D386" s="1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</row>
    <row r="387" spans="1:20" ht="12.75">
      <c r="A387"/>
      <c r="B387"/>
      <c r="C387"/>
      <c r="D387" s="1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</row>
    <row r="388" spans="1:20" ht="12.75" customHeight="1">
      <c r="A388"/>
      <c r="B388"/>
      <c r="C388"/>
      <c r="D388" s="1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</row>
    <row r="389" spans="1:20" ht="12.75">
      <c r="A389"/>
      <c r="B389"/>
      <c r="C389"/>
      <c r="D389" s="1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</row>
    <row r="390" spans="1:20" ht="12.75" customHeight="1">
      <c r="A390"/>
      <c r="B390"/>
      <c r="C390"/>
      <c r="D390" s="1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</row>
    <row r="391" spans="1:20" ht="12.75">
      <c r="A391"/>
      <c r="B391"/>
      <c r="C391"/>
      <c r="D391" s="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</row>
    <row r="392" spans="1:20" ht="12.75">
      <c r="A392"/>
      <c r="B392"/>
      <c r="C392"/>
      <c r="D392" s="1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</row>
    <row r="393" spans="1:20" ht="12.75">
      <c r="A393"/>
      <c r="B393"/>
      <c r="C393"/>
      <c r="D393" s="1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</row>
    <row r="394" spans="1:20" ht="12.75" customHeight="1">
      <c r="A394"/>
      <c r="B394"/>
      <c r="C394"/>
      <c r="D394" s="1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</row>
    <row r="395" spans="1:20" ht="12.75">
      <c r="A395"/>
      <c r="B395"/>
      <c r="C395"/>
      <c r="D395" s="1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</row>
    <row r="396" spans="1:20" ht="12.75">
      <c r="A396"/>
      <c r="B396"/>
      <c r="C396"/>
      <c r="D396" s="1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</row>
    <row r="397" spans="1:20" ht="12.75">
      <c r="A397"/>
      <c r="B397"/>
      <c r="C397"/>
      <c r="D397" s="1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</row>
    <row r="398" spans="1:20" ht="12.75" customHeight="1">
      <c r="A398"/>
      <c r="B398"/>
      <c r="C398"/>
      <c r="D398" s="1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</row>
    <row r="399" spans="1:20" ht="12.75">
      <c r="A399"/>
      <c r="B399"/>
      <c r="C399"/>
      <c r="D399" s="1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</row>
    <row r="400" spans="1:20" ht="12.75">
      <c r="A400"/>
      <c r="B400"/>
      <c r="C400"/>
      <c r="D400" s="1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</row>
    <row r="401" spans="1:20" ht="12.75">
      <c r="A401"/>
      <c r="B401"/>
      <c r="C401"/>
      <c r="D401" s="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</row>
    <row r="402" spans="1:20" ht="12.75">
      <c r="A402"/>
      <c r="B402"/>
      <c r="C402"/>
      <c r="D402" s="1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</row>
    <row r="403" spans="1:20" ht="12.75">
      <c r="A403"/>
      <c r="B403"/>
      <c r="C403"/>
      <c r="D403" s="1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</row>
    <row r="404" spans="1:20" ht="12.75" customHeight="1">
      <c r="A404"/>
      <c r="B404"/>
      <c r="C404"/>
      <c r="D404" s="1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</row>
    <row r="405" spans="1:20" ht="12.75">
      <c r="A405"/>
      <c r="B405"/>
      <c r="C405"/>
      <c r="D405" s="1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</row>
    <row r="406" spans="1:20" ht="12.75">
      <c r="A406"/>
      <c r="B406"/>
      <c r="C406"/>
      <c r="D406" s="1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</row>
    <row r="407" spans="1:20" ht="12.75">
      <c r="A407"/>
      <c r="B407"/>
      <c r="C407"/>
      <c r="D407" s="1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</row>
    <row r="408" spans="1:20" ht="12.75">
      <c r="A408"/>
      <c r="B408"/>
      <c r="C408"/>
      <c r="D408" s="1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</row>
    <row r="409" spans="1:20" ht="12.75">
      <c r="A409"/>
      <c r="B409"/>
      <c r="C409"/>
      <c r="D409" s="1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</row>
    <row r="410" spans="1:20" ht="12.75">
      <c r="A410"/>
      <c r="B410"/>
      <c r="C410"/>
      <c r="D410" s="1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</row>
    <row r="411" spans="1:20" ht="12.75">
      <c r="A411"/>
      <c r="B411"/>
      <c r="C411"/>
      <c r="D411" s="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</row>
    <row r="412" spans="1:20" ht="12.75" customHeight="1">
      <c r="A412"/>
      <c r="B412"/>
      <c r="C412"/>
      <c r="D412" s="1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</row>
    <row r="413" spans="1:20" ht="18.75" customHeight="1">
      <c r="A413"/>
      <c r="B413"/>
      <c r="C413"/>
      <c r="D413" s="1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</row>
    <row r="414" spans="1:20" ht="18" customHeight="1">
      <c r="A414"/>
      <c r="B414"/>
      <c r="C414"/>
      <c r="D414" s="1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</row>
    <row r="415" spans="1:20" ht="14.25" customHeight="1">
      <c r="A415"/>
      <c r="B415"/>
      <c r="C415"/>
      <c r="D415" s="1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</row>
    <row r="416" spans="1:20" ht="14.25" customHeight="1">
      <c r="A416"/>
      <c r="B416"/>
      <c r="C416"/>
      <c r="D416" s="1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</row>
    <row r="417" spans="1:20" ht="14.25" customHeight="1">
      <c r="A417"/>
      <c r="B417"/>
      <c r="C417"/>
      <c r="D417" s="1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</row>
    <row r="418" spans="1:20" ht="14.25" customHeight="1">
      <c r="A418"/>
      <c r="B418"/>
      <c r="C418"/>
      <c r="D418" s="1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</row>
    <row r="419" spans="1:20" ht="14.25" customHeight="1">
      <c r="A419"/>
      <c r="B419"/>
      <c r="C419"/>
      <c r="D419" s="1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</row>
    <row r="420" spans="1:20" ht="14.25" customHeight="1">
      <c r="A420"/>
      <c r="B420"/>
      <c r="C420"/>
      <c r="D420" s="1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</row>
    <row r="421" spans="1:20" ht="14.25" customHeight="1">
      <c r="A421"/>
      <c r="B421"/>
      <c r="C421"/>
      <c r="D421" s="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</row>
    <row r="422" spans="1:20" ht="12.75">
      <c r="A422"/>
      <c r="B422"/>
      <c r="C422"/>
      <c r="D422" s="1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</row>
    <row r="423" spans="1:20" ht="12.75">
      <c r="A423"/>
      <c r="B423"/>
      <c r="C423"/>
      <c r="D423" s="1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</row>
    <row r="424" spans="1:20" ht="12.75">
      <c r="A424"/>
      <c r="B424"/>
      <c r="C424"/>
      <c r="D424" s="1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</row>
    <row r="425" spans="1:20" ht="12.75">
      <c r="A425"/>
      <c r="B425"/>
      <c r="C425"/>
      <c r="D425" s="1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</row>
    <row r="426" spans="1:20" ht="12.75">
      <c r="A426"/>
      <c r="B426"/>
      <c r="C426"/>
      <c r="D426" s="1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</row>
    <row r="427" spans="1:20" ht="12.75">
      <c r="A427"/>
      <c r="B427"/>
      <c r="C427"/>
      <c r="D427" s="1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</row>
    <row r="428" spans="1:20" ht="12.75">
      <c r="A428"/>
      <c r="B428"/>
      <c r="C428"/>
      <c r="D428" s="1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</row>
    <row r="429" spans="1:20" ht="12.75">
      <c r="A429"/>
      <c r="B429"/>
      <c r="C429"/>
      <c r="D429" s="1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</row>
    <row r="430" spans="1:20" ht="12.75">
      <c r="A430"/>
      <c r="B430"/>
      <c r="C430"/>
      <c r="D430" s="1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</row>
    <row r="431" spans="1:20" ht="12.75">
      <c r="A431"/>
      <c r="B431"/>
      <c r="C431"/>
      <c r="D431" s="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</row>
    <row r="432" spans="1:20" ht="12.75">
      <c r="A432"/>
      <c r="B432"/>
      <c r="C432"/>
      <c r="D432" s="1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</row>
    <row r="433" spans="1:20" ht="12.75">
      <c r="A433"/>
      <c r="B433"/>
      <c r="C433"/>
      <c r="D433" s="1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</row>
    <row r="434" spans="1:20" ht="12.75">
      <c r="A434"/>
      <c r="B434"/>
      <c r="C434"/>
      <c r="D434" s="1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</row>
    <row r="435" spans="1:20" ht="12.75">
      <c r="A435"/>
      <c r="B435"/>
      <c r="C435"/>
      <c r="D435" s="1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</row>
    <row r="436" spans="1:20" ht="12.75">
      <c r="A436"/>
      <c r="B436"/>
      <c r="C436"/>
      <c r="D436" s="1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</row>
    <row r="437" spans="1:20" ht="12.75">
      <c r="A437"/>
      <c r="B437"/>
      <c r="C437"/>
      <c r="D437" s="1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</row>
    <row r="438" spans="1:20" ht="12.75">
      <c r="A438"/>
      <c r="B438"/>
      <c r="C438"/>
      <c r="D438" s="1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</row>
    <row r="439" spans="1:20" ht="12.75">
      <c r="A439"/>
      <c r="B439"/>
      <c r="C439"/>
      <c r="D439" s="1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</row>
    <row r="440" spans="1:20" ht="12.75">
      <c r="A440"/>
      <c r="B440"/>
      <c r="C440"/>
      <c r="D440" s="1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</row>
    <row r="441" spans="1:20" ht="12.75">
      <c r="A441"/>
      <c r="B441"/>
      <c r="C441"/>
      <c r="D441" s="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</row>
    <row r="442" spans="1:20" ht="12.75">
      <c r="A442"/>
      <c r="B442"/>
      <c r="C442"/>
      <c r="D442" s="1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</row>
    <row r="443" spans="1:20" ht="12.75">
      <c r="A443"/>
      <c r="B443"/>
      <c r="C443"/>
      <c r="D443" s="1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</row>
    <row r="444" spans="1:20" ht="12.75">
      <c r="A444"/>
      <c r="B444"/>
      <c r="C444"/>
      <c r="D444" s="1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</row>
    <row r="445" spans="1:20" ht="12.75">
      <c r="A445"/>
      <c r="B445"/>
      <c r="C445"/>
      <c r="D445" s="1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</row>
    <row r="446" spans="1:20" ht="12.75">
      <c r="A446"/>
      <c r="B446"/>
      <c r="C446"/>
      <c r="D446" s="1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</row>
    <row r="447" spans="1:20" ht="12.75">
      <c r="A447"/>
      <c r="B447"/>
      <c r="C447"/>
      <c r="D447" s="1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</row>
    <row r="448" spans="1:20" ht="12.75">
      <c r="A448"/>
      <c r="B448"/>
      <c r="C448"/>
      <c r="D448" s="1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</row>
    <row r="449" spans="1:20" ht="12.75">
      <c r="A449"/>
      <c r="B449"/>
      <c r="C449"/>
      <c r="D449" s="1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</row>
    <row r="450" spans="1:20" ht="12.75">
      <c r="A450"/>
      <c r="B450"/>
      <c r="C450"/>
      <c r="D450" s="1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</row>
    <row r="451" spans="1:20" ht="12.75">
      <c r="A451"/>
      <c r="B451"/>
      <c r="C451"/>
      <c r="D451" s="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</row>
    <row r="452" spans="1:20" ht="12.75">
      <c r="A452"/>
      <c r="B452"/>
      <c r="C452"/>
      <c r="D452" s="1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</row>
    <row r="453" spans="1:20" ht="12.75">
      <c r="A453"/>
      <c r="B453"/>
      <c r="C453"/>
      <c r="D453" s="1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</row>
    <row r="454" spans="1:20" ht="13.5" customHeight="1">
      <c r="A454"/>
      <c r="B454"/>
      <c r="C454"/>
      <c r="D454" s="1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</row>
    <row r="455" spans="1:20" ht="12.75">
      <c r="A455"/>
      <c r="B455"/>
      <c r="C455"/>
      <c r="D455" s="1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</row>
    <row r="456" spans="1:20" ht="12.75">
      <c r="A456"/>
      <c r="B456"/>
      <c r="C456"/>
      <c r="D456" s="1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</row>
    <row r="457" spans="1:20" ht="12.75">
      <c r="A457">
        <v>21</v>
      </c>
      <c r="B457"/>
      <c r="C457"/>
      <c r="D457" s="1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</row>
    <row r="458" spans="1:20" ht="15" customHeight="1">
      <c r="A458"/>
      <c r="B458"/>
      <c r="C458"/>
      <c r="D458" s="1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</row>
    <row r="459" spans="1:20" ht="19.5" customHeight="1">
      <c r="A459"/>
      <c r="B459"/>
      <c r="C459"/>
      <c r="D459" s="1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</row>
    <row r="460" spans="1:20" ht="12.75">
      <c r="A460"/>
      <c r="B460"/>
      <c r="C460"/>
      <c r="D460" s="1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</row>
    <row r="461" spans="1:20" ht="12.75">
      <c r="A461"/>
      <c r="B461"/>
      <c r="C461"/>
      <c r="D461" s="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</row>
    <row r="462" spans="1:20" ht="12.75">
      <c r="A462"/>
      <c r="B462"/>
      <c r="C462"/>
      <c r="D462" s="1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</row>
    <row r="463" spans="7:20" ht="12.75"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</row>
    <row r="464" spans="7:20" ht="12.75" customHeight="1"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</row>
    <row r="465" spans="7:20" ht="12.75"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</row>
    <row r="466" spans="7:20" ht="12.75" customHeight="1"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</row>
    <row r="467" spans="7:21" ht="12.75"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1"/>
    </row>
    <row r="468" spans="7:21" ht="12.75" customHeight="1"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1"/>
    </row>
    <row r="469" spans="1:20" s="1" customFormat="1" ht="12.75">
      <c r="A469" s="6"/>
      <c r="B469" s="69"/>
      <c r="C469" s="7"/>
      <c r="D469" s="20"/>
      <c r="E469" s="6"/>
      <c r="F469" s="6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</row>
    <row r="470" spans="1:20" s="1" customFormat="1" ht="12.75" customHeight="1">
      <c r="A470" s="6"/>
      <c r="B470" s="69"/>
      <c r="C470" s="7"/>
      <c r="D470" s="20"/>
      <c r="E470" s="6"/>
      <c r="F470" s="6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</row>
    <row r="471" spans="1:20" s="1" customFormat="1" ht="12.75">
      <c r="A471" s="6"/>
      <c r="B471" s="69"/>
      <c r="C471" s="7"/>
      <c r="D471" s="20"/>
      <c r="E471" s="6"/>
      <c r="F471" s="6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</row>
    <row r="472" spans="1:20" s="1" customFormat="1" ht="12.75" customHeight="1">
      <c r="A472" s="6"/>
      <c r="B472" s="69"/>
      <c r="C472" s="7"/>
      <c r="D472" s="20"/>
      <c r="E472" s="6"/>
      <c r="F472" s="6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</row>
    <row r="473" spans="1:21" s="1" customFormat="1" ht="12.75">
      <c r="A473" s="6"/>
      <c r="B473" s="69"/>
      <c r="C473" s="7"/>
      <c r="D473" s="20"/>
      <c r="E473" s="6"/>
      <c r="F473" s="6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/>
    </row>
    <row r="474" spans="1:21" s="1" customFormat="1" ht="12.75">
      <c r="A474" s="6"/>
      <c r="B474" s="69"/>
      <c r="C474" s="7"/>
      <c r="D474" s="20"/>
      <c r="E474" s="6"/>
      <c r="F474" s="6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/>
    </row>
    <row r="475" spans="7:20" ht="12.75"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</row>
    <row r="476" spans="7:20" ht="12.75" customHeight="1"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</row>
    <row r="477" spans="7:20" ht="12.75"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</row>
    <row r="478" spans="7:20" ht="12.75"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</row>
    <row r="479" spans="7:20" ht="12.75"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</row>
    <row r="480" spans="7:20" ht="12.75"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</row>
    <row r="481" spans="7:20" ht="12.75"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</row>
    <row r="482" spans="7:20" ht="12.75"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</row>
    <row r="483" spans="7:20" ht="12.75"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</row>
    <row r="484" spans="7:20" ht="12.75"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</row>
    <row r="485" spans="7:20" ht="12.75"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</row>
    <row r="486" spans="7:20" ht="12.75"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</row>
    <row r="514" ht="13.5" customHeight="1"/>
    <row r="518" ht="12.75">
      <c r="U518">
        <v>22</v>
      </c>
    </row>
    <row r="520" ht="13.5" customHeight="1"/>
    <row r="536" ht="12.75" customHeight="1"/>
    <row r="538" ht="12.75" customHeight="1"/>
    <row r="542" ht="12.75" customHeight="1"/>
    <row r="544" ht="12.75" customHeight="1"/>
    <row r="546" ht="12.75" customHeight="1"/>
    <row r="554" ht="12.75" customHeight="1"/>
    <row r="556" ht="12.75" customHeight="1"/>
    <row r="558" ht="12.75" customHeight="1"/>
    <row r="560" spans="23:36" ht="12.75"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</row>
    <row r="561" spans="23:36" ht="12.75"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</row>
    <row r="567" spans="23:36" ht="12.75"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</row>
    <row r="568" spans="23:36" ht="12.75"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</row>
    <row r="569" spans="23:36" ht="12.75"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</row>
    <row r="570" spans="23:36" ht="12.75"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</row>
    <row r="571" spans="23:36" ht="12.75"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</row>
    <row r="572" spans="23:36" ht="12.75"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</row>
    <row r="573" spans="23:36" ht="12.75"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</row>
    <row r="574" spans="23:36" ht="12.75"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</row>
    <row r="575" spans="23:36" ht="12.75"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</row>
    <row r="576" spans="23:36" ht="12.75"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</row>
    <row r="577" spans="23:36" ht="12.75"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</row>
    <row r="578" spans="23:36" ht="12.75"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</row>
    <row r="579" spans="23:36" ht="12.75"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</row>
    <row r="580" spans="23:36" ht="12.75"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</row>
    <row r="581" spans="23:36" ht="12.75"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</row>
    <row r="582" spans="23:36" ht="12.75"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</row>
    <row r="583" spans="23:36" ht="12.75"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</row>
    <row r="584" spans="23:36" ht="12.75"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</row>
    <row r="585" spans="23:36" ht="12.75"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</row>
    <row r="586" spans="23:36" ht="12.75"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</row>
    <row r="587" spans="23:36" ht="12.75"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</row>
    <row r="588" spans="23:36" ht="12.75"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</row>
    <row r="589" spans="23:36" ht="12.75"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</row>
    <row r="590" spans="23:36" ht="12.75" customHeight="1"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</row>
    <row r="591" spans="23:36" ht="12.75"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</row>
    <row r="592" spans="23:36" ht="12.75"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</row>
    <row r="593" spans="23:36" ht="12.75"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</row>
    <row r="594" spans="23:36" ht="13.5" customHeight="1"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</row>
    <row r="595" spans="21:36" ht="12.75" customHeight="1">
      <c r="U595">
        <v>12</v>
      </c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</row>
    <row r="596" spans="23:36" ht="12.75" customHeight="1"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</row>
    <row r="597" spans="23:36" ht="12.75" customHeight="1"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</row>
    <row r="598" spans="23:36" ht="12.75" customHeight="1"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</row>
    <row r="599" spans="23:36" ht="12.75" customHeight="1"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</row>
    <row r="600" spans="23:36" ht="12.75"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</row>
    <row r="601" spans="23:36" ht="12.75" customHeight="1"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</row>
    <row r="602" spans="23:36" ht="12.75"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</row>
    <row r="603" spans="23:36" ht="12.75" customHeight="1"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</row>
    <row r="605" ht="12.75" customHeight="1"/>
    <row r="606" ht="13.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</sheetData>
  <mergeCells count="571">
    <mergeCell ref="F175:F176"/>
    <mergeCell ref="A1:T1"/>
    <mergeCell ref="A3:T3"/>
    <mergeCell ref="F167:F168"/>
    <mergeCell ref="F169:F170"/>
    <mergeCell ref="F171:F172"/>
    <mergeCell ref="F173:F174"/>
    <mergeCell ref="F154:F155"/>
    <mergeCell ref="F161:F162"/>
    <mergeCell ref="F163:F164"/>
    <mergeCell ref="F165:F166"/>
    <mergeCell ref="F146:F147"/>
    <mergeCell ref="F148:F149"/>
    <mergeCell ref="F150:F151"/>
    <mergeCell ref="F152:F153"/>
    <mergeCell ref="F138:F139"/>
    <mergeCell ref="F140:F141"/>
    <mergeCell ref="F142:F143"/>
    <mergeCell ref="F144:F145"/>
    <mergeCell ref="T171:W172"/>
    <mergeCell ref="T173:W174"/>
    <mergeCell ref="T175:W176"/>
    <mergeCell ref="F114:F115"/>
    <mergeCell ref="F116:F117"/>
    <mergeCell ref="F118:F119"/>
    <mergeCell ref="F120:F121"/>
    <mergeCell ref="F122:F123"/>
    <mergeCell ref="F126:F127"/>
    <mergeCell ref="F128:F129"/>
    <mergeCell ref="T154:W155"/>
    <mergeCell ref="T161:W162"/>
    <mergeCell ref="T163:W164"/>
    <mergeCell ref="T169:W170"/>
    <mergeCell ref="T146:W147"/>
    <mergeCell ref="T148:W149"/>
    <mergeCell ref="T150:W151"/>
    <mergeCell ref="T152:W153"/>
    <mergeCell ref="T138:W139"/>
    <mergeCell ref="T140:W141"/>
    <mergeCell ref="T142:W143"/>
    <mergeCell ref="T144:W145"/>
    <mergeCell ref="T130:W131"/>
    <mergeCell ref="T132:W133"/>
    <mergeCell ref="T134:W135"/>
    <mergeCell ref="T136:W137"/>
    <mergeCell ref="T122:W123"/>
    <mergeCell ref="T126:W127"/>
    <mergeCell ref="T124:W125"/>
    <mergeCell ref="T128:W129"/>
    <mergeCell ref="T114:W115"/>
    <mergeCell ref="T116:W117"/>
    <mergeCell ref="T118:W119"/>
    <mergeCell ref="T120:W121"/>
    <mergeCell ref="T106:W107"/>
    <mergeCell ref="T108:W109"/>
    <mergeCell ref="T110:W111"/>
    <mergeCell ref="T112:W113"/>
    <mergeCell ref="T92:W93"/>
    <mergeCell ref="T94:W95"/>
    <mergeCell ref="T100:W101"/>
    <mergeCell ref="T102:W103"/>
    <mergeCell ref="T74:W75"/>
    <mergeCell ref="T76:W77"/>
    <mergeCell ref="T88:W89"/>
    <mergeCell ref="T90:W91"/>
    <mergeCell ref="T62:W63"/>
    <mergeCell ref="T64:W65"/>
    <mergeCell ref="T66:W67"/>
    <mergeCell ref="T68:W69"/>
    <mergeCell ref="T54:W55"/>
    <mergeCell ref="T56:W57"/>
    <mergeCell ref="T58:W59"/>
    <mergeCell ref="T60:W61"/>
    <mergeCell ref="T52:W53"/>
    <mergeCell ref="T7:W8"/>
    <mergeCell ref="T9:W10"/>
    <mergeCell ref="T11:W12"/>
    <mergeCell ref="T13:W14"/>
    <mergeCell ref="T15:W16"/>
    <mergeCell ref="T17:W18"/>
    <mergeCell ref="T19:W20"/>
    <mergeCell ref="T21:W22"/>
    <mergeCell ref="T23:W24"/>
    <mergeCell ref="T43:W44"/>
    <mergeCell ref="T45:W46"/>
    <mergeCell ref="T47:W48"/>
    <mergeCell ref="T49:W50"/>
    <mergeCell ref="T35:W36"/>
    <mergeCell ref="T37:W38"/>
    <mergeCell ref="T39:W40"/>
    <mergeCell ref="T41:W42"/>
    <mergeCell ref="T27:W28"/>
    <mergeCell ref="T29:W30"/>
    <mergeCell ref="T31:W32"/>
    <mergeCell ref="T33:W34"/>
    <mergeCell ref="T25:W2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5:F6"/>
    <mergeCell ref="T5:W6"/>
    <mergeCell ref="F33:F34"/>
    <mergeCell ref="F35:F36"/>
    <mergeCell ref="G5:G6"/>
    <mergeCell ref="H5:S5"/>
    <mergeCell ref="F25:F26"/>
    <mergeCell ref="F27:F28"/>
    <mergeCell ref="F29:F30"/>
    <mergeCell ref="F31:F32"/>
    <mergeCell ref="D84:D85"/>
    <mergeCell ref="C102:C103"/>
    <mergeCell ref="D173:D176"/>
    <mergeCell ref="A177:A178"/>
    <mergeCell ref="B177:B178"/>
    <mergeCell ref="C177:C178"/>
    <mergeCell ref="D177:D178"/>
    <mergeCell ref="A175:A176"/>
    <mergeCell ref="B72:B73"/>
    <mergeCell ref="B76:B77"/>
    <mergeCell ref="B173:B176"/>
    <mergeCell ref="C96:C97"/>
    <mergeCell ref="C171:C172"/>
    <mergeCell ref="A80:A81"/>
    <mergeCell ref="A171:A172"/>
    <mergeCell ref="B171:B172"/>
    <mergeCell ref="B78:B79"/>
    <mergeCell ref="B80:B81"/>
    <mergeCell ref="A82:A83"/>
    <mergeCell ref="A167:A168"/>
    <mergeCell ref="A169:A170"/>
    <mergeCell ref="A96:A97"/>
    <mergeCell ref="B96:B97"/>
    <mergeCell ref="C31:C32"/>
    <mergeCell ref="C39:C42"/>
    <mergeCell ref="D5:D6"/>
    <mergeCell ref="D7:D8"/>
    <mergeCell ref="D9:D10"/>
    <mergeCell ref="D11:D12"/>
    <mergeCell ref="C9:C10"/>
    <mergeCell ref="C11:C12"/>
    <mergeCell ref="C13:C14"/>
    <mergeCell ref="E29:E30"/>
    <mergeCell ref="E96:E97"/>
    <mergeCell ref="D96:D97"/>
    <mergeCell ref="D31:D32"/>
    <mergeCell ref="D49:D50"/>
    <mergeCell ref="E72:E73"/>
    <mergeCell ref="D72:D73"/>
    <mergeCell ref="D76:D77"/>
    <mergeCell ref="E47:E48"/>
    <mergeCell ref="E41:E42"/>
    <mergeCell ref="C15:C16"/>
    <mergeCell ref="C21:C22"/>
    <mergeCell ref="D13:D14"/>
    <mergeCell ref="D15:D16"/>
    <mergeCell ref="C29:C30"/>
    <mergeCell ref="D29:D30"/>
    <mergeCell ref="D21:D22"/>
    <mergeCell ref="D23:D24"/>
    <mergeCell ref="C23:C24"/>
    <mergeCell ref="C25:C26"/>
    <mergeCell ref="C27:C28"/>
    <mergeCell ref="D45:D46"/>
    <mergeCell ref="A47:A48"/>
    <mergeCell ref="C37:C38"/>
    <mergeCell ref="B31:B32"/>
    <mergeCell ref="A43:A44"/>
    <mergeCell ref="D47:D48"/>
    <mergeCell ref="A45:A46"/>
    <mergeCell ref="D35:D36"/>
    <mergeCell ref="A39:A40"/>
    <mergeCell ref="B39:B40"/>
    <mergeCell ref="A165:A166"/>
    <mergeCell ref="C60:C61"/>
    <mergeCell ref="C74:C75"/>
    <mergeCell ref="B64:B65"/>
    <mergeCell ref="B66:B67"/>
    <mergeCell ref="B68:B71"/>
    <mergeCell ref="C72:C73"/>
    <mergeCell ref="B161:B162"/>
    <mergeCell ref="C161:C162"/>
    <mergeCell ref="A163:A164"/>
    <mergeCell ref="A161:A162"/>
    <mergeCell ref="C163:C164"/>
    <mergeCell ref="C78:C79"/>
    <mergeCell ref="C80:C81"/>
    <mergeCell ref="C82:C83"/>
    <mergeCell ref="C126:C127"/>
    <mergeCell ref="C112:C113"/>
    <mergeCell ref="C114:C115"/>
    <mergeCell ref="C116:C117"/>
    <mergeCell ref="C106:C107"/>
    <mergeCell ref="D94:D95"/>
    <mergeCell ref="C94:C95"/>
    <mergeCell ref="D74:D75"/>
    <mergeCell ref="D78:D79"/>
    <mergeCell ref="D80:D81"/>
    <mergeCell ref="D82:D83"/>
    <mergeCell ref="D86:D87"/>
    <mergeCell ref="D88:D89"/>
    <mergeCell ref="D90:D91"/>
    <mergeCell ref="D92:D93"/>
    <mergeCell ref="E15:E16"/>
    <mergeCell ref="E19:E20"/>
    <mergeCell ref="E84:E85"/>
    <mergeCell ref="E64:E65"/>
    <mergeCell ref="E74:E75"/>
    <mergeCell ref="E23:E24"/>
    <mergeCell ref="E25:E26"/>
    <mergeCell ref="E27:E28"/>
    <mergeCell ref="E31:E32"/>
    <mergeCell ref="E52:E53"/>
    <mergeCell ref="E7:E8"/>
    <mergeCell ref="E9:E10"/>
    <mergeCell ref="E11:E12"/>
    <mergeCell ref="E13:E14"/>
    <mergeCell ref="E68:E69"/>
    <mergeCell ref="D68:D71"/>
    <mergeCell ref="A5:A6"/>
    <mergeCell ref="E43:E44"/>
    <mergeCell ref="A31:A32"/>
    <mergeCell ref="A7:A8"/>
    <mergeCell ref="A9:A10"/>
    <mergeCell ref="B7:B8"/>
    <mergeCell ref="A37:A38"/>
    <mergeCell ref="E5:E6"/>
    <mergeCell ref="E92:E93"/>
    <mergeCell ref="E94:E95"/>
    <mergeCell ref="E98:E99"/>
    <mergeCell ref="E76:E77"/>
    <mergeCell ref="D126:D127"/>
    <mergeCell ref="D114:D115"/>
    <mergeCell ref="D122:D123"/>
    <mergeCell ref="E78:E79"/>
    <mergeCell ref="E80:E81"/>
    <mergeCell ref="E82:E83"/>
    <mergeCell ref="D102:D103"/>
    <mergeCell ref="E86:E87"/>
    <mergeCell ref="E88:E89"/>
    <mergeCell ref="E90:E91"/>
    <mergeCell ref="E118:E119"/>
    <mergeCell ref="D120:D121"/>
    <mergeCell ref="E120:E121"/>
    <mergeCell ref="D118:D119"/>
    <mergeCell ref="D134:D135"/>
    <mergeCell ref="D136:D137"/>
    <mergeCell ref="C128:C129"/>
    <mergeCell ref="C130:C131"/>
    <mergeCell ref="C132:C133"/>
    <mergeCell ref="C134:C135"/>
    <mergeCell ref="D130:D131"/>
    <mergeCell ref="D128:D129"/>
    <mergeCell ref="D154:D155"/>
    <mergeCell ref="C136:C137"/>
    <mergeCell ref="C138:C139"/>
    <mergeCell ref="D132:D133"/>
    <mergeCell ref="C152:C153"/>
    <mergeCell ref="C154:C155"/>
    <mergeCell ref="D146:D147"/>
    <mergeCell ref="D148:D149"/>
    <mergeCell ref="D150:D151"/>
    <mergeCell ref="D152:D153"/>
    <mergeCell ref="D138:D139"/>
    <mergeCell ref="C146:C147"/>
    <mergeCell ref="C148:C149"/>
    <mergeCell ref="C150:C151"/>
    <mergeCell ref="C140:C141"/>
    <mergeCell ref="C142:C143"/>
    <mergeCell ref="C144:C145"/>
    <mergeCell ref="D140:D141"/>
    <mergeCell ref="D142:D143"/>
    <mergeCell ref="D144:D145"/>
    <mergeCell ref="E134:E135"/>
    <mergeCell ref="E136:E137"/>
    <mergeCell ref="E138:E139"/>
    <mergeCell ref="E144:E145"/>
    <mergeCell ref="E142:E143"/>
    <mergeCell ref="E140:E141"/>
    <mergeCell ref="D169:D170"/>
    <mergeCell ref="D163:D164"/>
    <mergeCell ref="D161:D162"/>
    <mergeCell ref="E163:E164"/>
    <mergeCell ref="E167:E168"/>
    <mergeCell ref="E165:E166"/>
    <mergeCell ref="C165:C166"/>
    <mergeCell ref="C167:C168"/>
    <mergeCell ref="C169:C170"/>
    <mergeCell ref="E130:E131"/>
    <mergeCell ref="E132:E133"/>
    <mergeCell ref="E169:E170"/>
    <mergeCell ref="E161:E162"/>
    <mergeCell ref="E146:E147"/>
    <mergeCell ref="D165:D166"/>
    <mergeCell ref="D167:D168"/>
    <mergeCell ref="E116:E117"/>
    <mergeCell ref="E112:E113"/>
    <mergeCell ref="F58:F59"/>
    <mergeCell ref="E154:E155"/>
    <mergeCell ref="E148:E149"/>
    <mergeCell ref="E150:E151"/>
    <mergeCell ref="E152:E153"/>
    <mergeCell ref="E70:E71"/>
    <mergeCell ref="E126:E127"/>
    <mergeCell ref="E128:E129"/>
    <mergeCell ref="E122:E123"/>
    <mergeCell ref="E114:E115"/>
    <mergeCell ref="F37:F38"/>
    <mergeCell ref="F39:F40"/>
    <mergeCell ref="F41:F42"/>
    <mergeCell ref="F43:F44"/>
    <mergeCell ref="F45:F46"/>
    <mergeCell ref="F47:F48"/>
    <mergeCell ref="F49:F50"/>
    <mergeCell ref="F52:F53"/>
    <mergeCell ref="T158:T159"/>
    <mergeCell ref="F68:F69"/>
    <mergeCell ref="F70:F71"/>
    <mergeCell ref="F72:F73"/>
    <mergeCell ref="F74:F75"/>
    <mergeCell ref="F76:F77"/>
    <mergeCell ref="F78:F79"/>
    <mergeCell ref="F80:F81"/>
    <mergeCell ref="T70:W71"/>
    <mergeCell ref="T72:W73"/>
    <mergeCell ref="H161:S161"/>
    <mergeCell ref="G161:G162"/>
    <mergeCell ref="F100:F101"/>
    <mergeCell ref="F102:F103"/>
    <mergeCell ref="F106:F107"/>
    <mergeCell ref="F124:F125"/>
    <mergeCell ref="F130:F131"/>
    <mergeCell ref="F132:F133"/>
    <mergeCell ref="F134:F135"/>
    <mergeCell ref="F136:F137"/>
    <mergeCell ref="T165:W166"/>
    <mergeCell ref="T167:W168"/>
    <mergeCell ref="F88:F89"/>
    <mergeCell ref="F90:F91"/>
    <mergeCell ref="F92:F93"/>
    <mergeCell ref="F94:F95"/>
    <mergeCell ref="T96:W97"/>
    <mergeCell ref="T98:W99"/>
    <mergeCell ref="F96:F97"/>
    <mergeCell ref="F98:F99"/>
    <mergeCell ref="T78:W79"/>
    <mergeCell ref="T80:W81"/>
    <mergeCell ref="T82:W83"/>
    <mergeCell ref="T86:W87"/>
    <mergeCell ref="D52:D53"/>
    <mergeCell ref="E60:E61"/>
    <mergeCell ref="B54:B55"/>
    <mergeCell ref="A52:A53"/>
    <mergeCell ref="C54:C55"/>
    <mergeCell ref="D54:D55"/>
    <mergeCell ref="B60:B61"/>
    <mergeCell ref="B52:B53"/>
    <mergeCell ref="C52:C53"/>
    <mergeCell ref="H52:S52"/>
    <mergeCell ref="E66:E67"/>
    <mergeCell ref="G52:G53"/>
    <mergeCell ref="E54:E55"/>
    <mergeCell ref="F64:F65"/>
    <mergeCell ref="F66:F67"/>
    <mergeCell ref="F54:F55"/>
    <mergeCell ref="F56:F57"/>
    <mergeCell ref="F60:F61"/>
    <mergeCell ref="F62:F63"/>
    <mergeCell ref="F108:F109"/>
    <mergeCell ref="F110:F111"/>
    <mergeCell ref="F112:F113"/>
    <mergeCell ref="E45:E46"/>
    <mergeCell ref="E49:E50"/>
    <mergeCell ref="F82:F83"/>
    <mergeCell ref="F86:F87"/>
    <mergeCell ref="E110:E111"/>
    <mergeCell ref="E102:E103"/>
    <mergeCell ref="E108:E109"/>
    <mergeCell ref="H106:S106"/>
    <mergeCell ref="G106:G107"/>
    <mergeCell ref="D98:D99"/>
    <mergeCell ref="E100:E101"/>
    <mergeCell ref="E106:E107"/>
    <mergeCell ref="A100:A101"/>
    <mergeCell ref="B100:B101"/>
    <mergeCell ref="D100:D101"/>
    <mergeCell ref="B106:B107"/>
    <mergeCell ref="C100:C101"/>
    <mergeCell ref="B102:B103"/>
    <mergeCell ref="D116:D117"/>
    <mergeCell ref="D106:D107"/>
    <mergeCell ref="D110:D111"/>
    <mergeCell ref="B110:B111"/>
    <mergeCell ref="B112:B113"/>
    <mergeCell ref="D108:D109"/>
    <mergeCell ref="C110:C111"/>
    <mergeCell ref="C108:C109"/>
    <mergeCell ref="B108:B109"/>
    <mergeCell ref="D112:D113"/>
    <mergeCell ref="C118:C119"/>
    <mergeCell ref="C120:C121"/>
    <mergeCell ref="B116:B117"/>
    <mergeCell ref="B114:B115"/>
    <mergeCell ref="A15:A16"/>
    <mergeCell ref="B15:B16"/>
    <mergeCell ref="A98:A99"/>
    <mergeCell ref="C98:C99"/>
    <mergeCell ref="C88:C89"/>
    <mergeCell ref="C92:C93"/>
    <mergeCell ref="C86:C87"/>
    <mergeCell ref="C90:C91"/>
    <mergeCell ref="B82:B83"/>
    <mergeCell ref="C76:C77"/>
    <mergeCell ref="B9:B10"/>
    <mergeCell ref="B11:B12"/>
    <mergeCell ref="A11:A12"/>
    <mergeCell ref="A13:A14"/>
    <mergeCell ref="B13:B14"/>
    <mergeCell ref="C64:C67"/>
    <mergeCell ref="C62:C63"/>
    <mergeCell ref="C56:C59"/>
    <mergeCell ref="B43:B44"/>
    <mergeCell ref="C43:C44"/>
    <mergeCell ref="B47:B48"/>
    <mergeCell ref="C47:C48"/>
    <mergeCell ref="B45:B46"/>
    <mergeCell ref="C45:C46"/>
    <mergeCell ref="B56:B59"/>
    <mergeCell ref="B27:B28"/>
    <mergeCell ref="A29:A30"/>
    <mergeCell ref="A35:A36"/>
    <mergeCell ref="A17:A18"/>
    <mergeCell ref="A19:A20"/>
    <mergeCell ref="A21:A22"/>
    <mergeCell ref="B17:B20"/>
    <mergeCell ref="B29:B30"/>
    <mergeCell ref="A25:A26"/>
    <mergeCell ref="A27:A28"/>
    <mergeCell ref="B21:B22"/>
    <mergeCell ref="A23:A24"/>
    <mergeCell ref="B23:B24"/>
    <mergeCell ref="B25:B26"/>
    <mergeCell ref="E17:E18"/>
    <mergeCell ref="E21:E22"/>
    <mergeCell ref="D25:D26"/>
    <mergeCell ref="D27:D28"/>
    <mergeCell ref="D17:D20"/>
    <mergeCell ref="E35:E36"/>
    <mergeCell ref="A41:A42"/>
    <mergeCell ref="B41:B42"/>
    <mergeCell ref="D41:D42"/>
    <mergeCell ref="D37:D38"/>
    <mergeCell ref="E37:E38"/>
    <mergeCell ref="D39:D40"/>
    <mergeCell ref="E39:E40"/>
    <mergeCell ref="B37:B38"/>
    <mergeCell ref="B33:B36"/>
    <mergeCell ref="B74:B75"/>
    <mergeCell ref="A33:A34"/>
    <mergeCell ref="A54:A55"/>
    <mergeCell ref="D43:D44"/>
    <mergeCell ref="C33:C36"/>
    <mergeCell ref="A68:A69"/>
    <mergeCell ref="A70:A71"/>
    <mergeCell ref="D60:D61"/>
    <mergeCell ref="D56:D59"/>
    <mergeCell ref="D64:D67"/>
    <mergeCell ref="A62:A63"/>
    <mergeCell ref="B62:B63"/>
    <mergeCell ref="A56:A57"/>
    <mergeCell ref="A58:A59"/>
    <mergeCell ref="A60:A61"/>
    <mergeCell ref="A64:A65"/>
    <mergeCell ref="A78:A79"/>
    <mergeCell ref="A72:A73"/>
    <mergeCell ref="A92:A93"/>
    <mergeCell ref="A86:A87"/>
    <mergeCell ref="A88:A89"/>
    <mergeCell ref="A90:A91"/>
    <mergeCell ref="A66:A67"/>
    <mergeCell ref="A74:A75"/>
    <mergeCell ref="A76:A77"/>
    <mergeCell ref="A94:A95"/>
    <mergeCell ref="A102:A103"/>
    <mergeCell ref="B122:B123"/>
    <mergeCell ref="A122:A123"/>
    <mergeCell ref="A108:A109"/>
    <mergeCell ref="A110:A111"/>
    <mergeCell ref="A112:A113"/>
    <mergeCell ref="A106:A107"/>
    <mergeCell ref="B120:B121"/>
    <mergeCell ref="B94:B95"/>
    <mergeCell ref="B86:B87"/>
    <mergeCell ref="B88:B89"/>
    <mergeCell ref="B90:B91"/>
    <mergeCell ref="B92:B93"/>
    <mergeCell ref="B98:B99"/>
    <mergeCell ref="B126:B127"/>
    <mergeCell ref="B128:B129"/>
    <mergeCell ref="B130:B131"/>
    <mergeCell ref="B118:B119"/>
    <mergeCell ref="B124:B125"/>
    <mergeCell ref="B132:B133"/>
    <mergeCell ref="B134:B135"/>
    <mergeCell ref="B136:B137"/>
    <mergeCell ref="B138:B139"/>
    <mergeCell ref="B140:B141"/>
    <mergeCell ref="A114:A115"/>
    <mergeCell ref="A116:A117"/>
    <mergeCell ref="A126:A127"/>
    <mergeCell ref="A128:A129"/>
    <mergeCell ref="A118:A119"/>
    <mergeCell ref="A120:A121"/>
    <mergeCell ref="A130:A131"/>
    <mergeCell ref="A132:A133"/>
    <mergeCell ref="A134:A135"/>
    <mergeCell ref="A136:A137"/>
    <mergeCell ref="A150:A151"/>
    <mergeCell ref="A152:A153"/>
    <mergeCell ref="A138:A139"/>
    <mergeCell ref="A140:A141"/>
    <mergeCell ref="A142:A143"/>
    <mergeCell ref="A144:A145"/>
    <mergeCell ref="A154:A155"/>
    <mergeCell ref="B142:B143"/>
    <mergeCell ref="B144:B145"/>
    <mergeCell ref="B146:B147"/>
    <mergeCell ref="B148:B149"/>
    <mergeCell ref="B150:B151"/>
    <mergeCell ref="B152:B153"/>
    <mergeCell ref="B154:B155"/>
    <mergeCell ref="A146:A147"/>
    <mergeCell ref="A148:A149"/>
    <mergeCell ref="C7:C8"/>
    <mergeCell ref="C122:C123"/>
    <mergeCell ref="D62:D63"/>
    <mergeCell ref="E62:E63"/>
    <mergeCell ref="E56:E57"/>
    <mergeCell ref="E58:E59"/>
    <mergeCell ref="C68:C71"/>
    <mergeCell ref="D33:D34"/>
    <mergeCell ref="E33:E34"/>
    <mergeCell ref="C17:C20"/>
    <mergeCell ref="B163:B164"/>
    <mergeCell ref="B165:B166"/>
    <mergeCell ref="B167:B168"/>
    <mergeCell ref="B169:B170"/>
    <mergeCell ref="E171:E172"/>
    <mergeCell ref="A185:T185"/>
    <mergeCell ref="D171:D172"/>
    <mergeCell ref="A173:A174"/>
    <mergeCell ref="E173:E174"/>
    <mergeCell ref="E175:E176"/>
    <mergeCell ref="C173:C176"/>
    <mergeCell ref="E177:E178"/>
    <mergeCell ref="T177:W178"/>
    <mergeCell ref="F177:F178"/>
    <mergeCell ref="B5:B6"/>
    <mergeCell ref="C5:C6"/>
    <mergeCell ref="A49:A50"/>
    <mergeCell ref="B49:B50"/>
    <mergeCell ref="C49:C50"/>
    <mergeCell ref="A124:A125"/>
    <mergeCell ref="C124:C125"/>
    <mergeCell ref="D124:D125"/>
    <mergeCell ref="E124:E125"/>
  </mergeCells>
  <printOptions horizontalCentered="1"/>
  <pageMargins left="0.2362204724409449" right="0.3937007874015748" top="0.42" bottom="0.2362204724409449" header="0" footer="0.2755905511811024"/>
  <pageSetup horizontalDpi="120" verticalDpi="120" orientation="landscape" paperSize="9" scale="56" r:id="rId1"/>
  <rowBreaks count="3" manualBreakCount="3">
    <brk id="51" max="23" man="1"/>
    <brk id="104" max="23" man="1"/>
    <brk id="15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Rogachev</dc:creator>
  <cp:keywords/>
  <dc:description/>
  <cp:lastModifiedBy>dimeev</cp:lastModifiedBy>
  <cp:lastPrinted>2014-01-13T10:41:43Z</cp:lastPrinted>
  <dcterms:created xsi:type="dcterms:W3CDTF">2002-06-10T03:53:58Z</dcterms:created>
  <dcterms:modified xsi:type="dcterms:W3CDTF">2014-01-31T08:15:56Z</dcterms:modified>
  <cp:category/>
  <cp:version/>
  <cp:contentType/>
  <cp:contentStatus/>
</cp:coreProperties>
</file>