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urinova.DREVO\Desktop\Разное\СКК\2021\"/>
    </mc:Choice>
  </mc:AlternateContent>
  <bookViews>
    <workbookView xWindow="0" yWindow="0" windowWidth="28800" windowHeight="11730"/>
  </bookViews>
  <sheets>
    <sheet name="прил2 пр 1831-э" sheetId="1" r:id="rId1"/>
  </sheets>
  <externalReferences>
    <externalReference r:id="rId2"/>
  </externalReferences>
  <definedNames>
    <definedName name="_prd2">[1]Титульный!$F$10</definedName>
    <definedName name="code">[1]Инструкция!$B$2</definedName>
    <definedName name="fil">[1]Титульный!$F$19</definedName>
    <definedName name="god">[1]Титульный!$F$11</definedName>
    <definedName name="org">[1]Титульный!$F$17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28" i="1"/>
  <c r="F24" i="1" s="1"/>
  <c r="E24" i="1"/>
  <c r="F21" i="1"/>
  <c r="E17" i="1" l="1"/>
  <c r="E60" i="1" l="1"/>
  <c r="F59" i="1"/>
  <c r="F58" i="1"/>
  <c r="F57" i="1"/>
  <c r="F56" i="1"/>
  <c r="E55" i="1"/>
  <c r="F55" i="1" s="1"/>
  <c r="F50" i="1"/>
  <c r="F32" i="1"/>
  <c r="F17" i="1"/>
  <c r="F15" i="1" l="1"/>
</calcChain>
</file>

<file path=xl/sharedStrings.xml><?xml version="1.0" encoding="utf-8"?>
<sst xmlns="http://schemas.openxmlformats.org/spreadsheetml/2006/main" count="179" uniqueCount="127">
  <si>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</si>
  <si>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</si>
  <si>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</si>
  <si>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</si>
  <si>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 АО "СКК</t>
  </si>
  <si>
    <t>ИНН:6318101450</t>
  </si>
  <si>
    <t>КПП:631801001</t>
  </si>
  <si>
    <t>Долгосрочный период регулирования: 2015 - 2019 гг.</t>
  </si>
  <si>
    <t>№ п/п</t>
  </si>
  <si>
    <t>Показатель</t>
  </si>
  <si>
    <t>Ед.изм.</t>
  </si>
  <si>
    <t xml:space="preserve">2019 Год 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</si>
  <si>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</si>
  <si>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</si>
  <si>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</si>
  <si>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</si>
  <si>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</si>
  <si>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</si>
  <si>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</si>
  <si>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</si>
  <si>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</si>
  <si>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</si>
  <si>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</si>
  <si>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</si>
  <si>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</si>
  <si>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</si>
  <si>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</si>
  <si>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 xml:space="preserve">в том числе на сырье, материалы, запасные части, инструмент, топливо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</si>
  <si>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</si>
  <si>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</si>
  <si>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</si>
  <si>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</si>
  <si>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</si>
  <si>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</si>
  <si>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</si>
  <si>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</si>
  <si>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</si>
  <si>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</si>
  <si>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</si>
  <si>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</si>
  <si>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</si>
  <si>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</si>
  <si>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</si>
  <si>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</si>
  <si>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</si>
  <si>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1.1.3.4</t>
  </si>
  <si>
    <t>Электроэнергия на хоз. нужды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</si>
  <si>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</si>
  <si>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</si>
  <si>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</si>
  <si>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</si>
  <si>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</si>
  <si>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</si>
  <si>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</si>
  <si>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 xml:space="preserve"> 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</si>
  <si>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</si>
  <si>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</si>
  <si>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</si>
  <si>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</si>
  <si>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</si>
  <si>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</si>
  <si>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</si>
  <si>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</si>
  <si>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</si>
  <si>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</si>
  <si>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</si>
  <si>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</si>
  <si>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</si>
  <si>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</si>
  <si>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</si>
  <si>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</si>
  <si>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</si>
  <si>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</si>
  <si>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</si>
  <si>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"Количество льготных технологических присоединений" 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</si>
  <si>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</si>
  <si>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</si>
  <si>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</si>
  <si>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</si>
  <si>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</si>
  <si>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</si>
  <si>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</si>
  <si>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</si>
  <si>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</si>
  <si>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</si>
  <si>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</si>
  <si>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Справочно:Объем технологических потерь</t>
  </si>
  <si>
    <t>мВт.ч</t>
  </si>
  <si>
    <t>Справочно:Цена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</si>
  <si>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</si>
  <si>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</si>
  <si>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</si>
  <si>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</si>
  <si>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</si>
  <si>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</si>
  <si>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</si>
  <si>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</si>
  <si>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</si>
  <si>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</si>
  <si>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3.1</t>
  </si>
  <si>
    <t>в том числеколичество условных единиц по линиям электропередач на СН2</t>
  </si>
  <si>
    <t>3.2</t>
  </si>
  <si>
    <t>в том числеколичество условных единиц по линиям электропередач на НН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</si>
  <si>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</si>
  <si>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</si>
  <si>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СН2</t>
  </si>
  <si>
    <t>Длина линий электропередач, всего</t>
  </si>
  <si>
    <t>км</t>
  </si>
  <si>
    <t>5.1</t>
  </si>
  <si>
    <t>в том числе длина линий электропередач на СН2  уровне напряжения</t>
  </si>
  <si>
    <t>5.2</t>
  </si>
  <si>
    <t>в том числе длина линий электропередач на НН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</si>
  <si>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</si>
  <si>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</si>
  <si>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</si>
  <si>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</si>
  <si>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</si>
  <si>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</si>
  <si>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>7,56 (пр.№ 511 от 14.11.2014 г.)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</si>
  <si>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</si>
  <si>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</si>
  <si>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</si>
  <si>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</si>
  <si>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29.12.2011№1178.</t>
  </si>
  <si>
    <t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</si>
  <si>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Ремонт основных фондов</t>
  </si>
  <si>
    <t>1.1.3.5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</si>
</sst>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4" fillId="0" borderId="0" xfId="0" applyNumberFormat="1" applyFont="1" applyAlignment="1">
      <alignment horizontal="right" vertical="center"/>
    </xf>
    <xf numFmtId="0" fontId="7" fillId="0" borderId="0" xfId="0" applyFont="1"/>
    <xf numFmtId="4" fontId="6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/>
    <xf numFmtId="4" fontId="4" fillId="0" borderId="1" xfId="0" applyNumberFormat="1" applyFont="1" applyFill="1" applyBorder="1" applyAlignment="1"/>
    <xf numFmtId="2" fontId="4" fillId="0" borderId="1" xfId="0" applyNumberFormat="1" applyFont="1" applyBorder="1" applyAlignment="1"/>
    <xf numFmtId="4" fontId="6" fillId="0" borderId="1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Alignment="1">
      <alignment horizontal="right" vertical="center"/>
    </xf>
    <xf numFmtId="2" fontId="0" fillId="0" borderId="0" xfId="0" applyNumberFormat="1"/>
    <xf numFmtId="4" fontId="4" fillId="0" borderId="1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justify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</cellXfs>
  <cellStyles count="2">
    <cellStyle name="Обычный" xfId="0" builtinId="0"/>
    <cellStyle name="Обычный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41/Local%20Settings/Temporary%20Internet%20Files/OLK139/&#1057;&#1050;&#1050;%20&#1076;&#1077;&#1082;&#1072;&#1073;&#1088;&#1100;%20EE%20OPEN%20INFO%20MONTH%20NET%20NO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Ссылки на публикации"/>
      <sheetName val="Комментарии"/>
      <sheetName val="Проверка"/>
      <sheetName val="modHyp"/>
      <sheetName val="modChange"/>
      <sheetName val="modfrmReestr"/>
      <sheetName val="modPROV"/>
      <sheetName val="modServiceModule"/>
      <sheetName val="modfrmDateChoose"/>
      <sheetName val="modDblClick"/>
      <sheetName val="AllSheetsInThisWorkbook"/>
      <sheetName val="et_union"/>
      <sheetName val="TEHSHEET"/>
      <sheetName val="REESTR_ORG"/>
      <sheetName val="REESTR_FILTERED"/>
      <sheetName val="modfrmCheckUpdates"/>
      <sheetName val="REESTR_MO"/>
      <sheetName val="modCommandButton"/>
      <sheetName val="modTitleSheetHeaders"/>
      <sheetName val="modClassifierValidate"/>
      <sheetName val="modThisWorkbook"/>
      <sheetName val="modInfo"/>
      <sheetName val="modfrmRegion"/>
      <sheetName val="modReestr"/>
      <sheetName val="modUpdTemplMain"/>
    </sheetNames>
    <sheetDataSet>
      <sheetData sheetId="0">
        <row r="2">
          <cell r="B2" t="str">
            <v>Код шаблона: EE.OPEN.INFO.MONTH.NET.NOTICE</v>
          </cell>
        </row>
      </sheetData>
      <sheetData sheetId="1"/>
      <sheetData sheetId="2">
        <row r="10">
          <cell r="F10" t="str">
            <v>декабрь</v>
          </cell>
        </row>
        <row r="11">
          <cell r="F11">
            <v>2018</v>
          </cell>
        </row>
        <row r="17">
          <cell r="F17" t="str">
            <v>АО "Самарская кабельная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3"/>
  <sheetViews>
    <sheetView tabSelected="1" workbookViewId="0">
      <selection activeCell="J19" sqref="J19:J21"/>
    </sheetView>
  </sheetViews>
  <sheetFormatPr defaultRowHeight="12.75" x14ac:dyDescent="0.2"/>
  <cols>
    <col min="1" max="1" width="4.28515625" customWidth="1"/>
    <col min="2" max="2" width="9" customWidth="1"/>
    <col min="3" max="3" width="71.28515625" customWidth="1"/>
    <col min="4" max="4" width="9.85546875" customWidth="1"/>
    <col min="5" max="5" width="14.42578125" customWidth="1"/>
    <col min="6" max="6" width="14.5703125" style="1" customWidth="1"/>
    <col min="7" max="7" width="16.42578125" customWidth="1"/>
  </cols>
  <sheetData>
    <row r="1" spans="2:12" x14ac:dyDescent="0.2">
      <c r="C1" s="1"/>
      <c r="D1" s="1"/>
      <c r="E1" s="1"/>
      <c r="G1" s="1"/>
    </row>
    <row r="2" spans="2:12" ht="13.15" customHeight="1" x14ac:dyDescent="0.3">
      <c r="B2" s="2"/>
      <c r="C2" s="31" t="s">
        <v>0</v>
      </c>
      <c r="D2" s="31"/>
      <c r="E2" s="31"/>
      <c r="F2" s="31"/>
      <c r="G2" s="31"/>
      <c r="H2" s="2"/>
      <c r="I2" s="2"/>
      <c r="J2" s="2"/>
      <c r="K2" s="2"/>
      <c r="L2" s="2"/>
    </row>
    <row r="3" spans="2:12" ht="18.75" customHeight="1" x14ac:dyDescent="0.3">
      <c r="B3" s="2"/>
      <c r="C3" s="31" t="s">
        <v>1</v>
      </c>
      <c r="D3" s="31"/>
      <c r="E3" s="31"/>
      <c r="F3" s="31"/>
      <c r="G3" s="31"/>
      <c r="H3" s="2"/>
      <c r="I3" s="2"/>
      <c r="J3" s="2"/>
      <c r="K3" s="2"/>
      <c r="L3" s="2"/>
    </row>
    <row r="4" spans="2:12" ht="15" customHeight="1" x14ac:dyDescent="0.3">
      <c r="B4" s="2"/>
      <c r="C4" s="31" t="s">
        <v>2</v>
      </c>
      <c r="D4" s="31"/>
      <c r="E4" s="31"/>
      <c r="F4" s="31"/>
      <c r="G4" s="31"/>
      <c r="H4" s="2"/>
      <c r="I4" s="2"/>
      <c r="J4" s="2"/>
      <c r="K4" s="2"/>
      <c r="L4" s="2"/>
    </row>
    <row r="5" spans="2:12" ht="17.25" customHeight="1" x14ac:dyDescent="0.3">
      <c r="B5" s="2"/>
      <c r="C5" s="31" t="s">
        <v>3</v>
      </c>
      <c r="D5" s="31"/>
      <c r="E5" s="31"/>
      <c r="F5" s="31"/>
      <c r="G5" s="31"/>
      <c r="H5" s="2"/>
      <c r="I5" s="2"/>
      <c r="J5" s="2"/>
      <c r="K5" s="2"/>
      <c r="L5" s="2"/>
    </row>
    <row r="6" spans="2:12" ht="18.75" x14ac:dyDescent="0.3">
      <c r="B6" s="3"/>
      <c r="C6" s="1"/>
      <c r="D6" s="1"/>
      <c r="E6" s="1"/>
      <c r="G6" s="1"/>
    </row>
    <row r="7" spans="2:12" ht="16.149999999999999" customHeight="1" x14ac:dyDescent="0.3">
      <c r="B7" s="32" t="s">
        <v>4</v>
      </c>
      <c r="C7" s="32"/>
      <c r="D7" s="32"/>
      <c r="E7" s="32"/>
      <c r="F7" s="32"/>
      <c r="G7" s="32"/>
      <c r="H7" s="32"/>
      <c r="I7" s="32"/>
      <c r="J7" s="32"/>
      <c r="K7" s="32"/>
    </row>
    <row r="8" spans="2:12" ht="15" customHeight="1" x14ac:dyDescent="0.3">
      <c r="B8" s="30" t="s">
        <v>5</v>
      </c>
      <c r="C8" s="30"/>
      <c r="D8" s="30"/>
      <c r="E8" s="30"/>
      <c r="F8" s="30"/>
      <c r="G8" s="30"/>
      <c r="H8" s="30"/>
      <c r="I8" s="30"/>
      <c r="J8" s="30"/>
      <c r="K8" s="30"/>
    </row>
    <row r="9" spans="2:12" ht="15.6" customHeight="1" x14ac:dyDescent="0.3">
      <c r="B9" s="30" t="s">
        <v>6</v>
      </c>
      <c r="C9" s="30"/>
      <c r="D9" s="30"/>
      <c r="E9" s="30"/>
      <c r="F9" s="30"/>
      <c r="G9" s="30"/>
      <c r="H9" s="30"/>
      <c r="I9" s="30"/>
      <c r="J9" s="30"/>
      <c r="K9" s="30"/>
    </row>
    <row r="10" spans="2:12" ht="15.6" customHeight="1" x14ac:dyDescent="0.3">
      <c r="B10" s="30" t="s">
        <v>7</v>
      </c>
      <c r="C10" s="30"/>
      <c r="D10" s="30"/>
      <c r="E10" s="30"/>
      <c r="F10" s="30"/>
      <c r="G10" s="30"/>
      <c r="H10" s="30"/>
      <c r="I10" s="30"/>
      <c r="J10" s="30"/>
      <c r="K10" s="30"/>
    </row>
    <row r="12" spans="2:12" ht="19.5" customHeight="1" x14ac:dyDescent="0.25">
      <c r="B12" s="33" t="s">
        <v>8</v>
      </c>
      <c r="C12" s="34" t="s">
        <v>9</v>
      </c>
      <c r="D12" s="34" t="s">
        <v>10</v>
      </c>
      <c r="E12" s="34" t="s">
        <v>11</v>
      </c>
      <c r="F12" s="34"/>
      <c r="G12" s="34" t="s">
        <v>12</v>
      </c>
      <c r="H12" s="4"/>
    </row>
    <row r="13" spans="2:12" ht="13.9" customHeight="1" x14ac:dyDescent="0.25">
      <c r="B13" s="33"/>
      <c r="C13" s="34"/>
      <c r="D13" s="34"/>
      <c r="E13" s="5" t="s">
        <v>13</v>
      </c>
      <c r="F13" s="5" t="s">
        <v>14</v>
      </c>
      <c r="G13" s="34"/>
      <c r="H13" s="4"/>
    </row>
    <row r="14" spans="2:12" ht="15.75" x14ac:dyDescent="0.25">
      <c r="B14" s="6" t="s">
        <v>15</v>
      </c>
      <c r="C14" s="7" t="s">
        <v>16</v>
      </c>
      <c r="D14" s="8" t="s">
        <v>17</v>
      </c>
      <c r="E14" s="5" t="s">
        <v>17</v>
      </c>
      <c r="F14" s="5" t="s">
        <v>17</v>
      </c>
      <c r="G14" s="8" t="s">
        <v>18</v>
      </c>
    </row>
    <row r="15" spans="2:12" ht="15.75" x14ac:dyDescent="0.25">
      <c r="B15" s="6" t="s">
        <v>19</v>
      </c>
      <c r="C15" s="7" t="s">
        <v>20</v>
      </c>
      <c r="D15" s="8" t="s">
        <v>21</v>
      </c>
      <c r="E15" s="25">
        <v>17388.28</v>
      </c>
      <c r="F15" s="29">
        <f>F16+F32</f>
        <v>28866.641976003335</v>
      </c>
      <c r="G15" s="9"/>
    </row>
    <row r="16" spans="2:12" ht="15.75" x14ac:dyDescent="0.25">
      <c r="B16" s="6" t="s">
        <v>22</v>
      </c>
      <c r="C16" s="7" t="s">
        <v>23</v>
      </c>
      <c r="D16" s="8" t="s">
        <v>21</v>
      </c>
      <c r="E16" s="24">
        <v>16333.36</v>
      </c>
      <c r="F16" s="29">
        <v>24854.093790843664</v>
      </c>
      <c r="G16" s="9"/>
    </row>
    <row r="17" spans="2:10" ht="15.75" x14ac:dyDescent="0.25">
      <c r="B17" s="6" t="s">
        <v>24</v>
      </c>
      <c r="C17" s="7" t="s">
        <v>25</v>
      </c>
      <c r="D17" s="8" t="s">
        <v>21</v>
      </c>
      <c r="E17" s="10">
        <f>E20</f>
        <v>11636.63</v>
      </c>
      <c r="F17" s="27">
        <f>F18+F20</f>
        <v>9188.4533333333347</v>
      </c>
      <c r="G17" s="9"/>
    </row>
    <row r="18" spans="2:10" ht="31.5" x14ac:dyDescent="0.25">
      <c r="B18" s="6" t="s">
        <v>26</v>
      </c>
      <c r="C18" s="7" t="s">
        <v>27</v>
      </c>
      <c r="D18" s="8" t="s">
        <v>21</v>
      </c>
      <c r="E18" s="10">
        <v>0</v>
      </c>
      <c r="F18" s="27">
        <v>87.7</v>
      </c>
      <c r="G18" s="9"/>
    </row>
    <row r="19" spans="2:10" ht="15.75" x14ac:dyDescent="0.25">
      <c r="B19" s="6" t="s">
        <v>28</v>
      </c>
      <c r="C19" s="7" t="s">
        <v>29</v>
      </c>
      <c r="D19" s="8" t="s">
        <v>21</v>
      </c>
      <c r="E19" s="10">
        <v>0</v>
      </c>
      <c r="F19" s="27"/>
      <c r="G19" s="9"/>
      <c r="I19" s="11"/>
    </row>
    <row r="20" spans="2:10" ht="47.25" x14ac:dyDescent="0.25">
      <c r="B20" s="6" t="s">
        <v>30</v>
      </c>
      <c r="C20" s="7" t="s">
        <v>31</v>
      </c>
      <c r="D20" s="8" t="s">
        <v>21</v>
      </c>
      <c r="E20" s="10">
        <v>11636.63</v>
      </c>
      <c r="F20" s="27">
        <v>9100.753333333334</v>
      </c>
      <c r="G20" s="9"/>
    </row>
    <row r="21" spans="2:10" ht="15.75" x14ac:dyDescent="0.25">
      <c r="B21" s="6" t="s">
        <v>32</v>
      </c>
      <c r="C21" s="7" t="s">
        <v>33</v>
      </c>
      <c r="D21" s="8" t="s">
        <v>21</v>
      </c>
      <c r="E21" s="10"/>
      <c r="F21" s="27">
        <f>F20</f>
        <v>9100.753333333334</v>
      </c>
      <c r="G21" s="9"/>
      <c r="J21" s="11"/>
    </row>
    <row r="22" spans="2:10" ht="15.75" x14ac:dyDescent="0.25">
      <c r="B22" s="6" t="s">
        <v>34</v>
      </c>
      <c r="C22" s="7" t="s">
        <v>35</v>
      </c>
      <c r="D22" s="8" t="s">
        <v>21</v>
      </c>
      <c r="E22" s="12">
        <v>1772.52</v>
      </c>
      <c r="F22" s="27">
        <v>5198.6343462883297</v>
      </c>
      <c r="G22" s="9"/>
    </row>
    <row r="23" spans="2:10" ht="15.75" x14ac:dyDescent="0.25">
      <c r="B23" s="6" t="s">
        <v>36</v>
      </c>
      <c r="C23" s="7" t="s">
        <v>33</v>
      </c>
      <c r="D23" s="8" t="s">
        <v>21</v>
      </c>
      <c r="E23" s="28"/>
      <c r="F23" s="27"/>
      <c r="G23" s="9"/>
    </row>
    <row r="24" spans="2:10" ht="15.75" x14ac:dyDescent="0.25">
      <c r="B24" s="6" t="s">
        <v>37</v>
      </c>
      <c r="C24" s="7" t="s">
        <v>38</v>
      </c>
      <c r="D24" s="8" t="s">
        <v>21</v>
      </c>
      <c r="E24" s="12">
        <f>E28+E29+E25</f>
        <v>2924.2200000000003</v>
      </c>
      <c r="F24" s="27">
        <f>F28+F29+F25</f>
        <v>10467.006111221999</v>
      </c>
      <c r="G24" s="9"/>
    </row>
    <row r="25" spans="2:10" ht="15.75" x14ac:dyDescent="0.25">
      <c r="B25" s="6" t="s">
        <v>39</v>
      </c>
      <c r="C25" s="7" t="s">
        <v>125</v>
      </c>
      <c r="D25" s="8"/>
      <c r="E25" s="28">
        <v>805.34</v>
      </c>
      <c r="F25" s="27">
        <v>798</v>
      </c>
      <c r="G25" s="9"/>
    </row>
    <row r="26" spans="2:10" ht="31.5" x14ac:dyDescent="0.25">
      <c r="B26" s="6" t="s">
        <v>41</v>
      </c>
      <c r="C26" s="7" t="s">
        <v>40</v>
      </c>
      <c r="D26" s="8" t="s">
        <v>21</v>
      </c>
      <c r="E26" s="10"/>
      <c r="F26" s="27"/>
      <c r="G26" s="9"/>
    </row>
    <row r="27" spans="2:10" ht="15.75" x14ac:dyDescent="0.25">
      <c r="B27" s="6" t="s">
        <v>43</v>
      </c>
      <c r="C27" s="7" t="s">
        <v>42</v>
      </c>
      <c r="D27" s="8" t="s">
        <v>21</v>
      </c>
      <c r="E27" s="10"/>
      <c r="F27" s="27"/>
      <c r="G27" s="9"/>
    </row>
    <row r="28" spans="2:10" ht="15.75" x14ac:dyDescent="0.25">
      <c r="B28" s="6" t="s">
        <v>45</v>
      </c>
      <c r="C28" s="7" t="s">
        <v>44</v>
      </c>
      <c r="D28" s="8" t="s">
        <v>21</v>
      </c>
      <c r="E28" s="10">
        <v>1814.78</v>
      </c>
      <c r="F28" s="27">
        <f>F16-F17-F22-F25-F29</f>
        <v>9337.8061112219984</v>
      </c>
      <c r="G28" s="9"/>
    </row>
    <row r="29" spans="2:10" ht="15.75" x14ac:dyDescent="0.25">
      <c r="B29" s="6" t="s">
        <v>126</v>
      </c>
      <c r="C29" s="13" t="s">
        <v>46</v>
      </c>
      <c r="D29" s="8" t="s">
        <v>21</v>
      </c>
      <c r="E29" s="10">
        <v>304.10000000000002</v>
      </c>
      <c r="F29" s="27">
        <v>331.2</v>
      </c>
      <c r="G29" s="9"/>
    </row>
    <row r="30" spans="2:10" ht="31.5" x14ac:dyDescent="0.25">
      <c r="B30" s="6" t="s">
        <v>47</v>
      </c>
      <c r="C30" s="7" t="s">
        <v>48</v>
      </c>
      <c r="D30" s="8" t="s">
        <v>21</v>
      </c>
      <c r="E30" s="10"/>
      <c r="F30" s="27"/>
      <c r="G30" s="9"/>
    </row>
    <row r="31" spans="2:10" ht="15.75" x14ac:dyDescent="0.25">
      <c r="B31" s="6" t="s">
        <v>49</v>
      </c>
      <c r="C31" s="7" t="s">
        <v>50</v>
      </c>
      <c r="D31" s="8" t="s">
        <v>21</v>
      </c>
      <c r="E31" s="10"/>
      <c r="F31" s="27"/>
      <c r="G31" s="9"/>
    </row>
    <row r="32" spans="2:10" ht="15.75" x14ac:dyDescent="0.25">
      <c r="B32" s="6" t="s">
        <v>51</v>
      </c>
      <c r="C32" s="7" t="s">
        <v>52</v>
      </c>
      <c r="D32" s="8" t="s">
        <v>21</v>
      </c>
      <c r="E32" s="14">
        <v>1008.98</v>
      </c>
      <c r="F32" s="29">
        <f>SUM(F35:F41)</f>
        <v>4012.5481851596705</v>
      </c>
      <c r="G32" s="9"/>
      <c r="H32" s="11"/>
    </row>
    <row r="33" spans="2:7" ht="15.75" x14ac:dyDescent="0.25">
      <c r="B33" s="6" t="s">
        <v>53</v>
      </c>
      <c r="C33" s="7" t="s">
        <v>54</v>
      </c>
      <c r="D33" s="8" t="s">
        <v>21</v>
      </c>
      <c r="E33" s="10"/>
      <c r="F33" s="27"/>
      <c r="G33" s="9"/>
    </row>
    <row r="34" spans="2:7" ht="31.5" x14ac:dyDescent="0.25">
      <c r="B34" s="6" t="s">
        <v>55</v>
      </c>
      <c r="C34" s="7" t="s">
        <v>56</v>
      </c>
      <c r="D34" s="8" t="s">
        <v>21</v>
      </c>
      <c r="E34" s="10"/>
      <c r="F34" s="27"/>
      <c r="G34" s="9"/>
    </row>
    <row r="35" spans="2:7" ht="15.75" x14ac:dyDescent="0.25">
      <c r="B35" s="6" t="s">
        <v>57</v>
      </c>
      <c r="C35" s="7" t="s">
        <v>58</v>
      </c>
      <c r="D35" s="8" t="s">
        <v>21</v>
      </c>
      <c r="E35" s="10"/>
      <c r="F35" s="27">
        <v>1.5999904799999998</v>
      </c>
      <c r="G35" s="9"/>
    </row>
    <row r="36" spans="2:7" ht="15.75" x14ac:dyDescent="0.25">
      <c r="B36" s="6" t="s">
        <v>59</v>
      </c>
      <c r="C36" s="7" t="s">
        <v>60</v>
      </c>
      <c r="D36" s="8" t="s">
        <v>21</v>
      </c>
      <c r="E36" s="12">
        <v>551.25</v>
      </c>
      <c r="F36" s="27">
        <v>1616.7752816956706</v>
      </c>
      <c r="G36" s="9"/>
    </row>
    <row r="37" spans="2:7" ht="31.5" x14ac:dyDescent="0.25">
      <c r="B37" s="6" t="s">
        <v>61</v>
      </c>
      <c r="C37" s="7" t="s">
        <v>62</v>
      </c>
      <c r="D37" s="8" t="s">
        <v>21</v>
      </c>
      <c r="E37" s="10"/>
      <c r="F37" s="27"/>
      <c r="G37" s="9"/>
    </row>
    <row r="38" spans="2:7" ht="15.75" x14ac:dyDescent="0.25">
      <c r="B38" s="6" t="s">
        <v>63</v>
      </c>
      <c r="C38" s="7" t="s">
        <v>64</v>
      </c>
      <c r="D38" s="8" t="s">
        <v>21</v>
      </c>
      <c r="E38" s="12">
        <v>177</v>
      </c>
      <c r="F38" s="27">
        <v>2132.6296313839998</v>
      </c>
      <c r="G38" s="9"/>
    </row>
    <row r="39" spans="2:7" ht="15.75" x14ac:dyDescent="0.25">
      <c r="B39" s="6" t="s">
        <v>65</v>
      </c>
      <c r="C39" s="7" t="s">
        <v>66</v>
      </c>
      <c r="D39" s="8" t="s">
        <v>21</v>
      </c>
      <c r="E39" s="10"/>
      <c r="F39" s="15"/>
      <c r="G39" s="9"/>
    </row>
    <row r="40" spans="2:7" ht="15.75" x14ac:dyDescent="0.25">
      <c r="B40" s="6" t="s">
        <v>67</v>
      </c>
      <c r="C40" s="7" t="s">
        <v>68</v>
      </c>
      <c r="D40" s="8" t="s">
        <v>21</v>
      </c>
      <c r="E40" s="10"/>
      <c r="F40" s="15"/>
      <c r="G40" s="9"/>
    </row>
    <row r="41" spans="2:7" ht="15.75" x14ac:dyDescent="0.25">
      <c r="B41" s="6" t="s">
        <v>69</v>
      </c>
      <c r="C41" s="7" t="s">
        <v>70</v>
      </c>
      <c r="D41" s="8" t="s">
        <v>21</v>
      </c>
      <c r="E41" s="12">
        <v>280.73</v>
      </c>
      <c r="F41" s="16">
        <v>261.5432816</v>
      </c>
      <c r="G41" s="9"/>
    </row>
    <row r="42" spans="2:7" ht="47.25" x14ac:dyDescent="0.25">
      <c r="B42" s="6" t="s">
        <v>71</v>
      </c>
      <c r="C42" s="7" t="s">
        <v>72</v>
      </c>
      <c r="D42" s="8" t="s">
        <v>21</v>
      </c>
      <c r="E42" s="10"/>
      <c r="F42" s="27">
        <v>0</v>
      </c>
      <c r="G42" s="9"/>
    </row>
    <row r="43" spans="2:7" ht="15.75" x14ac:dyDescent="0.25">
      <c r="B43" s="6" t="s">
        <v>73</v>
      </c>
      <c r="C43" s="7" t="s">
        <v>74</v>
      </c>
      <c r="D43" s="8" t="s">
        <v>75</v>
      </c>
      <c r="E43" s="10"/>
      <c r="F43" s="27">
        <v>0</v>
      </c>
      <c r="G43" s="9"/>
    </row>
    <row r="44" spans="2:7" ht="78.75" x14ac:dyDescent="0.25">
      <c r="B44" s="6" t="s">
        <v>76</v>
      </c>
      <c r="C44" s="17" t="s">
        <v>77</v>
      </c>
      <c r="D44" s="8" t="s">
        <v>21</v>
      </c>
      <c r="E44" s="10"/>
      <c r="F44" s="27">
        <v>0</v>
      </c>
      <c r="G44" s="9"/>
    </row>
    <row r="45" spans="2:7" ht="15.75" x14ac:dyDescent="0.25">
      <c r="B45" s="6" t="s">
        <v>78</v>
      </c>
      <c r="C45" s="7" t="s">
        <v>79</v>
      </c>
      <c r="D45" s="8" t="s">
        <v>21</v>
      </c>
      <c r="E45" s="10"/>
      <c r="F45" s="27">
        <v>0</v>
      </c>
      <c r="G45" s="9"/>
    </row>
    <row r="46" spans="2:7" ht="31.5" x14ac:dyDescent="0.25">
      <c r="B46" s="6" t="s">
        <v>80</v>
      </c>
      <c r="C46" s="7" t="s">
        <v>81</v>
      </c>
      <c r="D46" s="8" t="s">
        <v>21</v>
      </c>
      <c r="E46" s="10"/>
      <c r="F46" s="27"/>
      <c r="G46" s="9"/>
    </row>
    <row r="47" spans="2:7" ht="31.5" x14ac:dyDescent="0.25">
      <c r="B47" s="6" t="s">
        <v>82</v>
      </c>
      <c r="C47" s="7" t="s">
        <v>83</v>
      </c>
      <c r="D47" s="8" t="s">
        <v>21</v>
      </c>
      <c r="E47" s="10"/>
      <c r="F47" s="27">
        <f>F19+F23+F25+F21</f>
        <v>9898.753333333334</v>
      </c>
      <c r="G47" s="9"/>
    </row>
    <row r="48" spans="2:7" ht="31.5" x14ac:dyDescent="0.25">
      <c r="B48" s="6" t="s">
        <v>84</v>
      </c>
      <c r="C48" s="7" t="s">
        <v>85</v>
      </c>
      <c r="D48" s="8" t="s">
        <v>21</v>
      </c>
      <c r="E48" s="18">
        <v>1248.4000000000001</v>
      </c>
      <c r="F48" s="29">
        <v>1333.4072583333334</v>
      </c>
      <c r="G48" s="9"/>
    </row>
    <row r="49" spans="2:9" ht="15.75" x14ac:dyDescent="0.25">
      <c r="B49" s="6" t="s">
        <v>22</v>
      </c>
      <c r="C49" s="9" t="s">
        <v>86</v>
      </c>
      <c r="D49" s="5" t="s">
        <v>87</v>
      </c>
      <c r="E49" s="10"/>
      <c r="F49" s="27">
        <v>448.95884833090003</v>
      </c>
      <c r="G49" s="9"/>
    </row>
    <row r="50" spans="2:9" ht="33.6" customHeight="1" x14ac:dyDescent="0.25">
      <c r="B50" s="6" t="s">
        <v>51</v>
      </c>
      <c r="C50" s="7" t="s">
        <v>88</v>
      </c>
      <c r="D50" s="8" t="s">
        <v>21</v>
      </c>
      <c r="E50" s="10"/>
      <c r="F50" s="27">
        <f>F48/F49</f>
        <v>2.9699988390707932</v>
      </c>
      <c r="G50" s="9"/>
    </row>
    <row r="51" spans="2:9" ht="47.25" x14ac:dyDescent="0.25">
      <c r="B51" s="6" t="s">
        <v>89</v>
      </c>
      <c r="C51" s="7" t="s">
        <v>90</v>
      </c>
      <c r="D51" s="8" t="s">
        <v>17</v>
      </c>
      <c r="E51" s="19" t="s">
        <v>17</v>
      </c>
      <c r="F51" s="15" t="s">
        <v>17</v>
      </c>
      <c r="G51" s="8" t="s">
        <v>18</v>
      </c>
    </row>
    <row r="52" spans="2:9" ht="15.75" x14ac:dyDescent="0.25">
      <c r="B52" s="6">
        <v>1</v>
      </c>
      <c r="C52" s="20" t="s">
        <v>91</v>
      </c>
      <c r="D52" s="8" t="s">
        <v>92</v>
      </c>
      <c r="E52" s="19"/>
      <c r="F52" s="15"/>
      <c r="G52" s="9"/>
    </row>
    <row r="53" spans="2:9" ht="15.75" x14ac:dyDescent="0.25">
      <c r="B53" s="6">
        <v>2</v>
      </c>
      <c r="C53" s="20" t="s">
        <v>93</v>
      </c>
      <c r="D53" s="8" t="s">
        <v>94</v>
      </c>
      <c r="E53" s="19">
        <v>19.38</v>
      </c>
      <c r="F53" s="16">
        <v>19.38</v>
      </c>
      <c r="G53" s="9"/>
    </row>
    <row r="54" spans="2:9" ht="31.5" x14ac:dyDescent="0.25">
      <c r="B54" s="6" t="s">
        <v>95</v>
      </c>
      <c r="C54" s="20" t="s">
        <v>96</v>
      </c>
      <c r="D54" s="8" t="s">
        <v>94</v>
      </c>
      <c r="E54" s="21">
        <v>19.38</v>
      </c>
      <c r="F54" s="22">
        <v>19.38</v>
      </c>
      <c r="G54" s="9"/>
    </row>
    <row r="55" spans="2:9" ht="15.75" x14ac:dyDescent="0.25">
      <c r="B55" s="6">
        <v>3</v>
      </c>
      <c r="C55" s="20" t="s">
        <v>97</v>
      </c>
      <c r="D55" s="8" t="s">
        <v>98</v>
      </c>
      <c r="E55" s="23">
        <f>E56+E57</f>
        <v>195.94499999999999</v>
      </c>
      <c r="F55" s="22">
        <f>E55</f>
        <v>195.94499999999999</v>
      </c>
      <c r="G55" s="9"/>
    </row>
    <row r="56" spans="2:9" ht="31.5" x14ac:dyDescent="0.25">
      <c r="B56" s="6" t="s">
        <v>99</v>
      </c>
      <c r="C56" s="20" t="s">
        <v>100</v>
      </c>
      <c r="D56" s="8" t="s">
        <v>98</v>
      </c>
      <c r="E56" s="23">
        <v>80.745000000000005</v>
      </c>
      <c r="F56" s="22">
        <f>E56</f>
        <v>80.745000000000005</v>
      </c>
      <c r="G56" s="9"/>
    </row>
    <row r="57" spans="2:9" ht="31.5" x14ac:dyDescent="0.25">
      <c r="B57" s="6" t="s">
        <v>101</v>
      </c>
      <c r="C57" s="20" t="s">
        <v>102</v>
      </c>
      <c r="D57" s="8" t="s">
        <v>98</v>
      </c>
      <c r="E57" s="23">
        <v>115.2</v>
      </c>
      <c r="F57" s="22">
        <f>E57</f>
        <v>115.2</v>
      </c>
      <c r="G57" s="9"/>
      <c r="I57" s="26"/>
    </row>
    <row r="58" spans="2:9" ht="15.75" x14ac:dyDescent="0.25">
      <c r="B58" s="6">
        <v>4</v>
      </c>
      <c r="C58" s="20" t="s">
        <v>103</v>
      </c>
      <c r="D58" s="8" t="s">
        <v>98</v>
      </c>
      <c r="E58" s="21">
        <v>561.9</v>
      </c>
      <c r="F58" s="22">
        <f>E58</f>
        <v>561.9</v>
      </c>
      <c r="G58" s="9"/>
    </row>
    <row r="59" spans="2:9" ht="15.75" x14ac:dyDescent="0.25">
      <c r="B59" s="6" t="s">
        <v>104</v>
      </c>
      <c r="C59" s="20" t="s">
        <v>105</v>
      </c>
      <c r="D59" s="8" t="s">
        <v>98</v>
      </c>
      <c r="E59" s="21">
        <v>561.9</v>
      </c>
      <c r="F59" s="22">
        <f>E59</f>
        <v>561.9</v>
      </c>
      <c r="G59" s="9"/>
    </row>
    <row r="60" spans="2:9" ht="15.75" x14ac:dyDescent="0.25">
      <c r="B60" s="6">
        <v>5</v>
      </c>
      <c r="C60" s="20" t="s">
        <v>106</v>
      </c>
      <c r="D60" s="8" t="s">
        <v>107</v>
      </c>
      <c r="E60" s="21">
        <f>E61+E62</f>
        <v>67.87</v>
      </c>
      <c r="F60" s="22">
        <v>67.87</v>
      </c>
      <c r="G60" s="9"/>
    </row>
    <row r="61" spans="2:9" ht="31.5" x14ac:dyDescent="0.25">
      <c r="B61" s="6" t="s">
        <v>108</v>
      </c>
      <c r="C61" s="20" t="s">
        <v>109</v>
      </c>
      <c r="D61" s="8" t="s">
        <v>107</v>
      </c>
      <c r="E61" s="21">
        <v>23.07</v>
      </c>
      <c r="F61" s="22">
        <v>23.07</v>
      </c>
      <c r="G61" s="9"/>
    </row>
    <row r="62" spans="2:9" ht="15.75" x14ac:dyDescent="0.25">
      <c r="B62" s="6" t="s">
        <v>110</v>
      </c>
      <c r="C62" s="20" t="s">
        <v>111</v>
      </c>
      <c r="D62" s="8" t="s">
        <v>107</v>
      </c>
      <c r="E62" s="21">
        <v>44.8</v>
      </c>
      <c r="F62" s="22">
        <v>44.8</v>
      </c>
      <c r="G62" s="9"/>
    </row>
    <row r="63" spans="2:9" ht="15.75" x14ac:dyDescent="0.25">
      <c r="B63" s="6">
        <v>6</v>
      </c>
      <c r="C63" s="20" t="s">
        <v>112</v>
      </c>
      <c r="D63" s="8" t="s">
        <v>113</v>
      </c>
      <c r="E63" s="21">
        <v>0.93</v>
      </c>
      <c r="F63" s="22">
        <v>0.93</v>
      </c>
      <c r="G63" s="9"/>
    </row>
    <row r="64" spans="2:9" ht="31.5" x14ac:dyDescent="0.25">
      <c r="B64" s="6">
        <v>7</v>
      </c>
      <c r="C64" s="20" t="s">
        <v>114</v>
      </c>
      <c r="D64" s="8" t="s">
        <v>21</v>
      </c>
      <c r="E64" s="21"/>
      <c r="F64" s="22">
        <v>0</v>
      </c>
      <c r="G64" s="9"/>
    </row>
    <row r="65" spans="2:7" ht="15.75" x14ac:dyDescent="0.25">
      <c r="B65" s="6" t="s">
        <v>115</v>
      </c>
      <c r="C65" s="20" t="s">
        <v>116</v>
      </c>
      <c r="D65" s="8" t="s">
        <v>21</v>
      </c>
      <c r="E65" s="21"/>
      <c r="F65" s="22">
        <v>0</v>
      </c>
      <c r="G65" s="9"/>
    </row>
    <row r="66" spans="2:7" ht="39.75" customHeight="1" x14ac:dyDescent="0.25">
      <c r="B66" s="6">
        <v>8</v>
      </c>
      <c r="C66" s="20" t="s">
        <v>117</v>
      </c>
      <c r="D66" s="8" t="s">
        <v>113</v>
      </c>
      <c r="E66" s="36" t="s">
        <v>118</v>
      </c>
      <c r="F66" s="37"/>
      <c r="G66" s="8" t="s">
        <v>18</v>
      </c>
    </row>
    <row r="68" spans="2:7" ht="15" customHeight="1" x14ac:dyDescent="0.25">
      <c r="B68" s="35" t="s">
        <v>119</v>
      </c>
      <c r="C68" s="35"/>
    </row>
    <row r="69" spans="2:7" ht="55.15" customHeight="1" x14ac:dyDescent="0.25">
      <c r="B69" s="35" t="s">
        <v>120</v>
      </c>
      <c r="C69" s="35"/>
      <c r="D69" s="35"/>
      <c r="E69" s="35"/>
      <c r="F69" s="35"/>
      <c r="G69" s="35"/>
    </row>
    <row r="70" spans="2:7" ht="27" customHeight="1" x14ac:dyDescent="0.25">
      <c r="B70" s="35" t="s">
        <v>121</v>
      </c>
      <c r="C70" s="35"/>
      <c r="D70" s="35"/>
      <c r="E70" s="35"/>
      <c r="F70" s="35"/>
      <c r="G70" s="35"/>
    </row>
    <row r="71" spans="2:7" ht="27.6" customHeight="1" x14ac:dyDescent="0.25">
      <c r="B71" s="35" t="s">
        <v>122</v>
      </c>
      <c r="C71" s="35"/>
      <c r="D71" s="35"/>
      <c r="E71" s="35"/>
      <c r="F71" s="35"/>
      <c r="G71" s="35"/>
    </row>
    <row r="72" spans="2:7" ht="28.9" customHeight="1" x14ac:dyDescent="0.25">
      <c r="B72" s="35" t="s">
        <v>123</v>
      </c>
      <c r="C72" s="35"/>
      <c r="D72" s="35"/>
      <c r="E72" s="35"/>
      <c r="F72" s="35"/>
      <c r="G72" s="35"/>
    </row>
    <row r="73" spans="2:7" ht="28.9" customHeight="1" x14ac:dyDescent="0.25">
      <c r="B73" s="35" t="s">
        <v>124</v>
      </c>
      <c r="C73" s="35"/>
      <c r="D73" s="35"/>
      <c r="E73" s="35"/>
      <c r="F73" s="35"/>
      <c r="G73" s="35"/>
    </row>
  </sheetData>
  <mergeCells count="20">
    <mergeCell ref="B73:G73"/>
    <mergeCell ref="E66:F66"/>
    <mergeCell ref="B68:C68"/>
    <mergeCell ref="B69:G69"/>
    <mergeCell ref="B70:G70"/>
    <mergeCell ref="B71:G71"/>
    <mergeCell ref="B72:G72"/>
    <mergeCell ref="B9:K9"/>
    <mergeCell ref="B10:K10"/>
    <mergeCell ref="B12:B13"/>
    <mergeCell ref="C12:C13"/>
    <mergeCell ref="D12:D13"/>
    <mergeCell ref="E12:F12"/>
    <mergeCell ref="G12:G13"/>
    <mergeCell ref="B8:K8"/>
    <mergeCell ref="C2:G2"/>
    <mergeCell ref="C3:G3"/>
    <mergeCell ref="C4:G4"/>
    <mergeCell ref="C5:G5"/>
    <mergeCell ref="B7:K7"/>
  </mergeCells>
  <dataValidations count="1">
    <dataValidation type="decimal" allowBlank="1" showErrorMessage="1" errorTitle="Ошибка" error="Допускается ввод только неотрицательных чисел!" sqref="F18:F20">
      <formula1>0</formula1>
      <formula2>9.99999999999999E+23</formula2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 пр 1831-э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Куринова Ольга Анатольевна</cp:lastModifiedBy>
  <dcterms:created xsi:type="dcterms:W3CDTF">2020-01-22T06:24:58Z</dcterms:created>
  <dcterms:modified xsi:type="dcterms:W3CDTF">2020-03-25T09:07:22Z</dcterms:modified>
</cp:coreProperties>
</file>